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leung 1/Downloads/"/>
    </mc:Choice>
  </mc:AlternateContent>
  <xr:revisionPtr revIDLastSave="0" documentId="13_ncr:1_{4B234C39-E344-5C43-97D0-D1E99E59B42F}" xr6:coauthVersionLast="34" xr6:coauthVersionMax="45" xr10:uidLastSave="{00000000-0000-0000-0000-000000000000}"/>
  <bookViews>
    <workbookView xWindow="3740" yWindow="460" windowWidth="33600" windowHeight="18940" xr2:uid="{E592D5F5-37B3-324D-A81F-8762A6AF46FE}"/>
  </bookViews>
  <sheets>
    <sheet name="Market Comparisons" sheetId="2" r:id="rId1"/>
    <sheet name="July Markets" sheetId="5" r:id="rId2"/>
    <sheet name="Data" sheetId="3" r:id="rId3"/>
  </sheets>
  <externalReferences>
    <externalReference r:id="rId4"/>
  </externalReferences>
  <definedNames>
    <definedName name="_xlnm._FilterDatabase" localSheetId="2" hidden="1">Data!$A$1:$S$193</definedName>
    <definedName name="_xlnm._FilterDatabase" localSheetId="1" hidden="1">'July Markets'!$A$1:$M$1</definedName>
    <definedName name="states" localSheetId="2">'[1]BPInsights Sales Combined'!#REF!</definedName>
    <definedName name="states">'[1]BPInsights Sales Combined'!#REF!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6" i="3"/>
  <c r="S35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1" i="3"/>
  <c r="S60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5" i="3"/>
  <c r="S84" i="3"/>
  <c r="S86" i="3"/>
  <c r="S87" i="3"/>
  <c r="S88" i="3"/>
  <c r="S89" i="3"/>
  <c r="S90" i="3"/>
  <c r="S91" i="3"/>
  <c r="S92" i="3"/>
  <c r="S93" i="3"/>
  <c r="S94" i="3"/>
  <c r="S95" i="3"/>
  <c r="S96" i="3"/>
  <c r="S97" i="3"/>
  <c r="S99" i="3"/>
  <c r="S98" i="3"/>
  <c r="S100" i="3"/>
  <c r="S101" i="3"/>
  <c r="S102" i="3"/>
  <c r="S104" i="3"/>
  <c r="S103" i="3"/>
  <c r="S105" i="3"/>
  <c r="S106" i="3"/>
  <c r="S107" i="3"/>
  <c r="S108" i="3"/>
  <c r="S109" i="3"/>
  <c r="S110" i="3"/>
  <c r="S112" i="3"/>
  <c r="S111" i="3"/>
  <c r="S113" i="3"/>
  <c r="S114" i="3"/>
  <c r="S115" i="3"/>
  <c r="S117" i="3"/>
  <c r="S116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9" i="3"/>
  <c r="S158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81" i="3"/>
  <c r="S180" i="3"/>
  <c r="S179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2" i="3"/>
  <c r="K189" i="3"/>
  <c r="K97" i="3"/>
  <c r="K166" i="3"/>
  <c r="K45" i="3"/>
  <c r="K43" i="3"/>
  <c r="K42" i="3"/>
  <c r="K18" i="3"/>
  <c r="K89" i="3"/>
  <c r="K98" i="3"/>
  <c r="K71" i="3"/>
  <c r="K69" i="3"/>
  <c r="K165" i="3"/>
  <c r="K178" i="3"/>
  <c r="K105" i="3"/>
  <c r="K151" i="3"/>
  <c r="K78" i="3"/>
  <c r="K86" i="3"/>
  <c r="K58" i="3"/>
  <c r="K41" i="3"/>
  <c r="K137" i="3"/>
  <c r="K108" i="3"/>
  <c r="K76" i="3"/>
  <c r="K159" i="3"/>
  <c r="K153" i="3"/>
  <c r="K135" i="3"/>
  <c r="K174" i="3"/>
  <c r="K15" i="3"/>
  <c r="K88" i="3"/>
  <c r="K115" i="3"/>
  <c r="K102" i="3"/>
  <c r="K17" i="3"/>
  <c r="K32" i="3"/>
  <c r="K120" i="3"/>
  <c r="K37" i="3"/>
  <c r="K50" i="3"/>
  <c r="K180" i="3"/>
  <c r="K82" i="3"/>
  <c r="K155" i="3"/>
  <c r="K156" i="3"/>
  <c r="K23" i="3"/>
  <c r="K109" i="3"/>
  <c r="K49" i="3"/>
  <c r="K123" i="3"/>
  <c r="K191" i="3"/>
  <c r="K193" i="3"/>
  <c r="K101" i="3"/>
  <c r="K63" i="3"/>
  <c r="K138" i="3"/>
  <c r="K51" i="3"/>
  <c r="K171" i="3"/>
  <c r="K25" i="3"/>
  <c r="K48" i="3"/>
  <c r="K73" i="3"/>
  <c r="K126" i="3"/>
  <c r="K187" i="3"/>
  <c r="K176" i="3"/>
  <c r="K184" i="3"/>
  <c r="K83" i="3"/>
  <c r="K61" i="3"/>
  <c r="K62" i="3"/>
  <c r="K31" i="3"/>
  <c r="K136" i="3"/>
  <c r="K33" i="3"/>
  <c r="K190" i="3"/>
  <c r="K99" i="3"/>
  <c r="K164" i="3"/>
  <c r="K28" i="3"/>
  <c r="K106" i="3"/>
  <c r="K158" i="3"/>
  <c r="K13" i="3"/>
  <c r="K169" i="3"/>
  <c r="K47" i="3"/>
  <c r="K100" i="3"/>
  <c r="K5" i="3"/>
  <c r="K46" i="3"/>
  <c r="K168" i="3"/>
  <c r="K161" i="3"/>
  <c r="K36" i="3"/>
  <c r="K90" i="3"/>
  <c r="K172" i="3"/>
  <c r="K77" i="3"/>
  <c r="K80" i="3"/>
  <c r="K129" i="3"/>
  <c r="K95" i="3"/>
  <c r="K144" i="3"/>
  <c r="K147" i="3"/>
  <c r="K66" i="3"/>
  <c r="K56" i="3"/>
  <c r="K160" i="3"/>
  <c r="K192" i="3"/>
  <c r="K133" i="3"/>
  <c r="K175" i="3"/>
  <c r="K183" i="3"/>
  <c r="K185" i="3"/>
  <c r="K65" i="3"/>
  <c r="K188" i="3"/>
  <c r="K53" i="3"/>
  <c r="K2" i="3"/>
  <c r="K39" i="3"/>
  <c r="K3" i="3"/>
  <c r="K92" i="3"/>
  <c r="K21" i="3"/>
  <c r="K87" i="3"/>
  <c r="K7" i="3"/>
  <c r="K84" i="3"/>
  <c r="K132" i="3"/>
  <c r="K93" i="3"/>
  <c r="K12" i="3"/>
  <c r="K154" i="3"/>
  <c r="K55" i="3"/>
  <c r="K68" i="3"/>
  <c r="K57" i="3"/>
  <c r="K110" i="3"/>
  <c r="K27" i="3"/>
  <c r="K10" i="3"/>
  <c r="K118" i="3"/>
  <c r="K145" i="3"/>
  <c r="K117" i="3"/>
  <c r="K134" i="3"/>
  <c r="K64" i="3"/>
  <c r="K70" i="3"/>
  <c r="K116" i="3"/>
  <c r="K60" i="3"/>
  <c r="K128" i="3"/>
  <c r="K186" i="3"/>
  <c r="K173" i="3"/>
  <c r="K150" i="3"/>
  <c r="K152" i="3"/>
  <c r="K142" i="3"/>
  <c r="K111" i="3"/>
  <c r="K131" i="3"/>
  <c r="K146" i="3"/>
  <c r="K149" i="3"/>
  <c r="K72" i="3"/>
  <c r="K170" i="3"/>
  <c r="K104" i="3"/>
  <c r="K112" i="3"/>
  <c r="K67" i="3"/>
  <c r="K122" i="3"/>
  <c r="K127" i="3"/>
  <c r="K35" i="3"/>
  <c r="K121" i="3"/>
  <c r="K30" i="3"/>
  <c r="K179" i="3"/>
  <c r="K124" i="3"/>
  <c r="K167" i="3"/>
  <c r="K59" i="3"/>
  <c r="K74" i="3"/>
  <c r="K14" i="3"/>
  <c r="K162" i="3"/>
  <c r="K114" i="3"/>
  <c r="K91" i="3"/>
  <c r="K4" i="3"/>
  <c r="K140" i="3"/>
  <c r="K29" i="3"/>
  <c r="K26" i="3"/>
  <c r="K103" i="3"/>
  <c r="K113" i="3"/>
  <c r="K81" i="3"/>
  <c r="K177" i="3"/>
  <c r="K20" i="3"/>
  <c r="K75" i="3"/>
  <c r="K9" i="3"/>
  <c r="K79" i="3"/>
  <c r="K125" i="3"/>
  <c r="K143" i="3"/>
  <c r="K24" i="3"/>
  <c r="K163" i="3"/>
  <c r="K141" i="3"/>
  <c r="K94" i="3"/>
  <c r="K130" i="3"/>
  <c r="K107" i="3"/>
  <c r="K54" i="3"/>
  <c r="K44" i="3"/>
  <c r="K40" i="3"/>
  <c r="K139" i="3"/>
  <c r="K11" i="3"/>
  <c r="K22" i="3"/>
  <c r="K6" i="3"/>
  <c r="K85" i="3"/>
  <c r="K38" i="3"/>
  <c r="K8" i="3"/>
  <c r="K19" i="3"/>
  <c r="K16" i="3"/>
  <c r="K52" i="3"/>
  <c r="K119" i="3"/>
  <c r="K34" i="3"/>
  <c r="K157" i="3"/>
  <c r="K148" i="3"/>
  <c r="K96" i="3"/>
  <c r="K182" i="3"/>
  <c r="K181" i="3"/>
  <c r="R189" i="3"/>
  <c r="R97" i="3"/>
  <c r="R166" i="3"/>
  <c r="R45" i="3"/>
  <c r="R43" i="3"/>
  <c r="R42" i="3"/>
  <c r="R18" i="3"/>
  <c r="R89" i="3"/>
  <c r="R98" i="3"/>
  <c r="R71" i="3"/>
  <c r="R69" i="3"/>
  <c r="R165" i="3"/>
  <c r="R178" i="3"/>
  <c r="R105" i="3"/>
  <c r="R151" i="3"/>
  <c r="R78" i="3"/>
  <c r="R86" i="3"/>
  <c r="R58" i="3"/>
  <c r="R41" i="3"/>
  <c r="R137" i="3"/>
  <c r="R108" i="3"/>
  <c r="R76" i="3"/>
  <c r="R159" i="3"/>
  <c r="R153" i="3"/>
  <c r="R135" i="3"/>
  <c r="R174" i="3"/>
  <c r="R15" i="3"/>
  <c r="R88" i="3"/>
  <c r="R115" i="3"/>
  <c r="R102" i="3"/>
  <c r="R17" i="3"/>
  <c r="R32" i="3"/>
  <c r="R120" i="3"/>
  <c r="R37" i="3"/>
  <c r="R50" i="3"/>
  <c r="R180" i="3"/>
  <c r="R82" i="3"/>
  <c r="R155" i="3"/>
  <c r="R156" i="3"/>
  <c r="R23" i="3"/>
  <c r="R109" i="3"/>
  <c r="R49" i="3"/>
  <c r="R123" i="3"/>
  <c r="R191" i="3"/>
  <c r="R193" i="3"/>
  <c r="R101" i="3"/>
  <c r="R63" i="3"/>
  <c r="R138" i="3"/>
  <c r="R51" i="3"/>
  <c r="R171" i="3"/>
  <c r="R25" i="3"/>
  <c r="R48" i="3"/>
  <c r="R73" i="3"/>
  <c r="R126" i="3"/>
  <c r="R187" i="3"/>
  <c r="R176" i="3"/>
  <c r="R184" i="3"/>
  <c r="R83" i="3"/>
  <c r="R61" i="3"/>
  <c r="R62" i="3"/>
  <c r="R31" i="3"/>
  <c r="R136" i="3"/>
  <c r="R33" i="3"/>
  <c r="R190" i="3"/>
  <c r="R99" i="3"/>
  <c r="R164" i="3"/>
  <c r="R28" i="3"/>
  <c r="R106" i="3"/>
  <c r="R158" i="3"/>
  <c r="R13" i="3"/>
  <c r="R169" i="3"/>
  <c r="R47" i="3"/>
  <c r="R100" i="3"/>
  <c r="R5" i="3"/>
  <c r="R46" i="3"/>
  <c r="R168" i="3"/>
  <c r="R161" i="3"/>
  <c r="R36" i="3"/>
  <c r="R90" i="3"/>
  <c r="R172" i="3"/>
  <c r="R77" i="3"/>
  <c r="R80" i="3"/>
  <c r="R129" i="3"/>
  <c r="R95" i="3"/>
  <c r="R144" i="3"/>
  <c r="R147" i="3"/>
  <c r="R66" i="3"/>
  <c r="R56" i="3"/>
  <c r="R160" i="3"/>
  <c r="R192" i="3"/>
  <c r="R133" i="3"/>
  <c r="R175" i="3"/>
  <c r="R183" i="3"/>
  <c r="R185" i="3"/>
  <c r="R65" i="3"/>
  <c r="R188" i="3"/>
  <c r="R53" i="3"/>
  <c r="R2" i="3"/>
  <c r="R39" i="3"/>
  <c r="R3" i="3"/>
  <c r="R92" i="3"/>
  <c r="R21" i="3"/>
  <c r="R87" i="3"/>
  <c r="R7" i="3"/>
  <c r="R84" i="3"/>
  <c r="R132" i="3"/>
  <c r="R93" i="3"/>
  <c r="R12" i="3"/>
  <c r="R154" i="3"/>
  <c r="R55" i="3"/>
  <c r="R68" i="3"/>
  <c r="R57" i="3"/>
  <c r="R110" i="3"/>
  <c r="R27" i="3"/>
  <c r="R10" i="3"/>
  <c r="R118" i="3"/>
  <c r="R145" i="3"/>
  <c r="R117" i="3"/>
  <c r="R134" i="3"/>
  <c r="R64" i="3"/>
  <c r="R70" i="3"/>
  <c r="R116" i="3"/>
  <c r="R60" i="3"/>
  <c r="R128" i="3"/>
  <c r="R186" i="3"/>
  <c r="R173" i="3"/>
  <c r="R150" i="3"/>
  <c r="R152" i="3"/>
  <c r="R142" i="3"/>
  <c r="R111" i="3"/>
  <c r="R131" i="3"/>
  <c r="R146" i="3"/>
  <c r="R149" i="3"/>
  <c r="R72" i="3"/>
  <c r="R170" i="3"/>
  <c r="R104" i="3"/>
  <c r="R112" i="3"/>
  <c r="R67" i="3"/>
  <c r="R122" i="3"/>
  <c r="R127" i="3"/>
  <c r="R35" i="3"/>
  <c r="R121" i="3"/>
  <c r="R30" i="3"/>
  <c r="R179" i="3"/>
  <c r="R124" i="3"/>
  <c r="R167" i="3"/>
  <c r="R59" i="3"/>
  <c r="R74" i="3"/>
  <c r="R14" i="3"/>
  <c r="R162" i="3"/>
  <c r="R114" i="3"/>
  <c r="R91" i="3"/>
  <c r="R4" i="3"/>
  <c r="R140" i="3"/>
  <c r="R29" i="3"/>
  <c r="R26" i="3"/>
  <c r="R103" i="3"/>
  <c r="R113" i="3"/>
  <c r="R81" i="3"/>
  <c r="R177" i="3"/>
  <c r="R20" i="3"/>
  <c r="R75" i="3"/>
  <c r="R9" i="3"/>
  <c r="R79" i="3"/>
  <c r="R125" i="3"/>
  <c r="R143" i="3"/>
  <c r="R24" i="3"/>
  <c r="R163" i="3"/>
  <c r="R141" i="3"/>
  <c r="R94" i="3"/>
  <c r="R130" i="3"/>
  <c r="R107" i="3"/>
  <c r="R54" i="3"/>
  <c r="R44" i="3"/>
  <c r="R40" i="3"/>
  <c r="R139" i="3"/>
  <c r="R11" i="3"/>
  <c r="R22" i="3"/>
  <c r="R6" i="3"/>
  <c r="R85" i="3"/>
  <c r="R38" i="3"/>
  <c r="R8" i="3"/>
  <c r="R19" i="3"/>
  <c r="R16" i="3"/>
  <c r="R52" i="3"/>
  <c r="R119" i="3"/>
  <c r="R34" i="3"/>
  <c r="R157" i="3"/>
  <c r="R148" i="3"/>
  <c r="R96" i="3"/>
  <c r="R182" i="3"/>
  <c r="R181" i="3"/>
  <c r="E9" i="2" l="1"/>
  <c r="F9" i="2"/>
  <c r="E10" i="2"/>
  <c r="F10" i="2"/>
  <c r="E12" i="2"/>
  <c r="E19" i="2" s="1"/>
  <c r="F12" i="2"/>
  <c r="F19" i="2" s="1"/>
  <c r="E16" i="2"/>
  <c r="F16" i="2"/>
  <c r="E17" i="2"/>
  <c r="F17" i="2"/>
  <c r="E20" i="2"/>
  <c r="F20" i="2"/>
  <c r="E21" i="2"/>
  <c r="F21" i="2"/>
  <c r="E22" i="2"/>
  <c r="F22" i="2"/>
  <c r="E26" i="2"/>
  <c r="F26" i="2"/>
  <c r="E32" i="2"/>
  <c r="F32" i="2"/>
  <c r="F24" i="2" l="1"/>
  <c r="F28" i="2"/>
  <c r="E24" i="2"/>
  <c r="E28" i="2"/>
  <c r="C17" i="2"/>
  <c r="D17" i="2"/>
  <c r="B17" i="2"/>
  <c r="C10" i="2"/>
  <c r="D10" i="2"/>
  <c r="B10" i="2"/>
  <c r="C12" i="2" l="1"/>
  <c r="C19" i="2" s="1"/>
  <c r="D12" i="2"/>
  <c r="D19" i="2" s="1"/>
  <c r="B12" i="2"/>
  <c r="B19" i="2" s="1"/>
  <c r="D26" i="2"/>
  <c r="C26" i="2"/>
  <c r="B26" i="2"/>
  <c r="D32" i="2"/>
  <c r="C32" i="2"/>
  <c r="B32" i="2"/>
  <c r="D22" i="2"/>
  <c r="C22" i="2"/>
  <c r="B22" i="2"/>
  <c r="D21" i="2"/>
  <c r="C21" i="2"/>
  <c r="B21" i="2"/>
  <c r="D20" i="2"/>
  <c r="C20" i="2"/>
  <c r="B20" i="2"/>
  <c r="D16" i="2"/>
  <c r="C16" i="2"/>
  <c r="B16" i="2"/>
  <c r="D9" i="2"/>
  <c r="C9" i="2"/>
  <c r="B9" i="2"/>
  <c r="D28" i="2" l="1"/>
  <c r="D24" i="2"/>
  <c r="C28" i="2"/>
  <c r="C24" i="2"/>
  <c r="B28" i="2"/>
  <c r="B24" i="2"/>
</calcChain>
</file>

<file path=xl/sharedStrings.xml><?xml version="1.0" encoding="utf-8"?>
<sst xmlns="http://schemas.openxmlformats.org/spreadsheetml/2006/main" count="852" uniqueCount="473">
  <si>
    <t>RTP 2020</t>
  </si>
  <si>
    <t>RTP 2019</t>
  </si>
  <si>
    <t>Annual Growth Rate (Last 5 Years)</t>
  </si>
  <si>
    <t>Rents</t>
  </si>
  <si>
    <t>Other</t>
  </si>
  <si>
    <t>Property Prices</t>
  </si>
  <si>
    <t>Rent to Price Ratio</t>
  </si>
  <si>
    <t>YoY Rent Growth</t>
  </si>
  <si>
    <t xml:space="preserve">Rent Growth Rate (Last 5 years) </t>
  </si>
  <si>
    <t>Rent to Income Ratio</t>
  </si>
  <si>
    <t>ancy</t>
  </si>
  <si>
    <t>Population 2018 (Census)</t>
  </si>
  <si>
    <t>Median Income (Census)</t>
  </si>
  <si>
    <t>Yellow cells require user input</t>
  </si>
  <si>
    <t xml:space="preserve">Gray cells should not be changed. </t>
  </si>
  <si>
    <t>RTP 2017</t>
  </si>
  <si>
    <t>Row Labels</t>
  </si>
  <si>
    <t>Median Price 2017</t>
  </si>
  <si>
    <t>Median Price 2019</t>
  </si>
  <si>
    <t>Median Price 2020</t>
  </si>
  <si>
    <t>Count 2017</t>
  </si>
  <si>
    <t>Count 2019</t>
  </si>
  <si>
    <t>Count 2020</t>
  </si>
  <si>
    <t>Median Rent 2017</t>
  </si>
  <si>
    <t>Median Rent 2019</t>
  </si>
  <si>
    <t>Median Rent 2020</t>
  </si>
  <si>
    <t>Rent Count 2017</t>
  </si>
  <si>
    <t>Rent Count 2019</t>
  </si>
  <si>
    <t>Rent Count 2020</t>
  </si>
  <si>
    <t>Houston, Texas</t>
  </si>
  <si>
    <t>Las Vegas, Nevada</t>
  </si>
  <si>
    <t>Chicago, Illinois</t>
  </si>
  <si>
    <t>San Antonio, Texas</t>
  </si>
  <si>
    <t>Phoenix, Arizona</t>
  </si>
  <si>
    <t>Tucson, Arizona</t>
  </si>
  <si>
    <t>Philadelphia, Pennsylvania</t>
  </si>
  <si>
    <t>Minneapolis, Minnesota</t>
  </si>
  <si>
    <t>Atlanta, Georgia</t>
  </si>
  <si>
    <t>Columbus, Ohio</t>
  </si>
  <si>
    <t>Jacksonville, Florida</t>
  </si>
  <si>
    <t>Austin, Texas</t>
  </si>
  <si>
    <t>Colorado Springs, Colorado</t>
  </si>
  <si>
    <t>Louisville, Kentucky</t>
  </si>
  <si>
    <t>Portland, Oregon</t>
  </si>
  <si>
    <t>Fort Worth, Texas</t>
  </si>
  <si>
    <t>Salt Lake City, Utah</t>
  </si>
  <si>
    <t>Cleveland, Ohio</t>
  </si>
  <si>
    <t>Indianapolis, Indiana</t>
  </si>
  <si>
    <t>Denver, Colorado</t>
  </si>
  <si>
    <t>Memphis, Tennessee</t>
  </si>
  <si>
    <t>Miami, Florida</t>
  </si>
  <si>
    <t>Saint Paul, Minnesota</t>
  </si>
  <si>
    <t>Oklahoma City, Oklahoma</t>
  </si>
  <si>
    <t>San Diego, California</t>
  </si>
  <si>
    <t>Milwaukee, Wisconsin</t>
  </si>
  <si>
    <t>Tampa, Florida</t>
  </si>
  <si>
    <t>Seattle, Washington</t>
  </si>
  <si>
    <t>Dallas, Texas</t>
  </si>
  <si>
    <t>Naples, Florida</t>
  </si>
  <si>
    <t>Sacramento, California</t>
  </si>
  <si>
    <t>Birmingham, Alabama</t>
  </si>
  <si>
    <t>Boise, Idaho</t>
  </si>
  <si>
    <t>Mesa, Arizona</t>
  </si>
  <si>
    <t>Orlando, Florida</t>
  </si>
  <si>
    <t>Albuquerque, New Mexico</t>
  </si>
  <si>
    <t>Kansas City, Missouri</t>
  </si>
  <si>
    <t>El Paso, Texas</t>
  </si>
  <si>
    <t>Port Saint Lucie, Florida</t>
  </si>
  <si>
    <t>Los Angeles, California</t>
  </si>
  <si>
    <t>Baltimore, Maryland</t>
  </si>
  <si>
    <t>Virginia Beach, Virginia</t>
  </si>
  <si>
    <t>Lexington, Kentucky</t>
  </si>
  <si>
    <t>Dayton, Ohio</t>
  </si>
  <si>
    <t>Washington, District of Columbia</t>
  </si>
  <si>
    <t>Cape Coral, Florida</t>
  </si>
  <si>
    <t>Tulsa, Oklahoma</t>
  </si>
  <si>
    <t>Nashville, Tennessee</t>
  </si>
  <si>
    <t>Saint Louis, Missouri</t>
  </si>
  <si>
    <t>Aurora, Colorado</t>
  </si>
  <si>
    <t>Tallahassee, Florida</t>
  </si>
  <si>
    <t>Scottsdale, Arizona</t>
  </si>
  <si>
    <t>Pensacola, Florida</t>
  </si>
  <si>
    <t>Henderson, Nevada</t>
  </si>
  <si>
    <t>Fort Myers, Florida</t>
  </si>
  <si>
    <t>Saint Petersburg, Florida</t>
  </si>
  <si>
    <t>Sarasota, Florida</t>
  </si>
  <si>
    <t>Bakersfield, California</t>
  </si>
  <si>
    <t>Winston Salem, North Carolina</t>
  </si>
  <si>
    <t>Ocala, Florida</t>
  </si>
  <si>
    <t>Lincoln, Nebraska</t>
  </si>
  <si>
    <t>Fort Wayne, Indiana</t>
  </si>
  <si>
    <t>Spring, Texas</t>
  </si>
  <si>
    <t>Durham, North Carolina</t>
  </si>
  <si>
    <t>Clarksville, Tennessee</t>
  </si>
  <si>
    <t>Brooklyn, New York</t>
  </si>
  <si>
    <t>Fresno, California</t>
  </si>
  <si>
    <t>Wilmington, North Carolina</t>
  </si>
  <si>
    <t>Port Charlotte, Florida</t>
  </si>
  <si>
    <t>Bradenton, Florida</t>
  </si>
  <si>
    <t>Spokane, Washington</t>
  </si>
  <si>
    <t>Wichita, Kansas</t>
  </si>
  <si>
    <t>Reno, Nevada</t>
  </si>
  <si>
    <t>Richmond, Virginia</t>
  </si>
  <si>
    <t>Kissimmee, Florida</t>
  </si>
  <si>
    <t>Huntsville, Alabama</t>
  </si>
  <si>
    <t>North Las Vegas, Nevada</t>
  </si>
  <si>
    <t>Greenville, South Carolina</t>
  </si>
  <si>
    <t>Summerville, South Carolina</t>
  </si>
  <si>
    <t>Saint Augustine, Florida</t>
  </si>
  <si>
    <t>Alexandria, Virginia</t>
  </si>
  <si>
    <t>Greensboro, North Carolina</t>
  </si>
  <si>
    <t>Vancouver, Washington</t>
  </si>
  <si>
    <t>Tacoma, Washington</t>
  </si>
  <si>
    <t>Akron, Ohio</t>
  </si>
  <si>
    <t>Gilbert, Arizona</t>
  </si>
  <si>
    <t>San Jose, California</t>
  </si>
  <si>
    <t>Chattanooga, Tennessee</t>
  </si>
  <si>
    <t>Mobile, Alabama</t>
  </si>
  <si>
    <t>Lubbock, Texas</t>
  </si>
  <si>
    <t>New Orleans, Louisiana</t>
  </si>
  <si>
    <t>Toledo, Ohio</t>
  </si>
  <si>
    <t>Chandler, Arizona</t>
  </si>
  <si>
    <t>Arlington, Texas</t>
  </si>
  <si>
    <t>Baton Rouge, Louisiana</t>
  </si>
  <si>
    <t>Fayetteville, North Carolina</t>
  </si>
  <si>
    <t>Madison, Wisconsin</t>
  </si>
  <si>
    <t>Edmond, Oklahoma</t>
  </si>
  <si>
    <t>Little Rock, Arkansas</t>
  </si>
  <si>
    <t>Lehigh Acres, Florida</t>
  </si>
  <si>
    <t>Chesapeake, Virginia</t>
  </si>
  <si>
    <t>Panama City, Florida</t>
  </si>
  <si>
    <t>Des Moines, Iowa</t>
  </si>
  <si>
    <t>Lakeland, Florida</t>
  </si>
  <si>
    <t>North Port, Florida</t>
  </si>
  <si>
    <t>Frisco, Texas</t>
  </si>
  <si>
    <t>Norfolk, Virginia</t>
  </si>
  <si>
    <t>Katy, Texas</t>
  </si>
  <si>
    <t>Savannah, Georgia</t>
  </si>
  <si>
    <t>Springfield, Missouri</t>
  </si>
  <si>
    <t>West Palm Beach, Florida</t>
  </si>
  <si>
    <t>Punta Gorda, Florida</t>
  </si>
  <si>
    <t>Glendale, Arizona</t>
  </si>
  <si>
    <t>Mckinney, Texas</t>
  </si>
  <si>
    <t>Boca Raton, Florida</t>
  </si>
  <si>
    <t>Melbourne, Florida</t>
  </si>
  <si>
    <t>Surprise, Arizona</t>
  </si>
  <si>
    <t>Cypress, Texas</t>
  </si>
  <si>
    <t>Corpus Christi, Texas</t>
  </si>
  <si>
    <t>Palm Coast, Florida</t>
  </si>
  <si>
    <t>Amarillo, Texas</t>
  </si>
  <si>
    <t>Venice, Florida</t>
  </si>
  <si>
    <t>Buckeye, Arizona</t>
  </si>
  <si>
    <t>Peoria, Arizona</t>
  </si>
  <si>
    <t>Charleston, South Carolina</t>
  </si>
  <si>
    <t>San Francisco, California</t>
  </si>
  <si>
    <t>Salem, Oregon</t>
  </si>
  <si>
    <t>San Tan Valley, Arizona</t>
  </si>
  <si>
    <t>Littleton, Colorado</t>
  </si>
  <si>
    <t>Stockton, California</t>
  </si>
  <si>
    <t>Vero Beach, Florida</t>
  </si>
  <si>
    <t>Pueblo, Colorado</t>
  </si>
  <si>
    <t>Bend, Oregon</t>
  </si>
  <si>
    <t>Palm Bay, Florida</t>
  </si>
  <si>
    <t>Spring Hill, Florida</t>
  </si>
  <si>
    <t>Roseville, California</t>
  </si>
  <si>
    <t>Gainesville, Florida</t>
  </si>
  <si>
    <t>Lawrenceville, Georgia</t>
  </si>
  <si>
    <t>Montgomery, Alabama</t>
  </si>
  <si>
    <t>Fort Lauderdale, Florida</t>
  </si>
  <si>
    <t>Frederick, Maryland</t>
  </si>
  <si>
    <t>Grand Junction, Colorado</t>
  </si>
  <si>
    <t>Castle Rock, Colorado</t>
  </si>
  <si>
    <t>Plano, Texas</t>
  </si>
  <si>
    <t>Columbia, South Carolina</t>
  </si>
  <si>
    <t>Saint Cloud, Florida</t>
  </si>
  <si>
    <t>Clearwater, Florida</t>
  </si>
  <si>
    <t>New York, New York</t>
  </si>
  <si>
    <t>Marietta, Georgia</t>
  </si>
  <si>
    <t>Beaverton, Oregon</t>
  </si>
  <si>
    <t>Delray Beach, Florida</t>
  </si>
  <si>
    <t>Lancaster, California</t>
  </si>
  <si>
    <t>Macon, Georgia</t>
  </si>
  <si>
    <t>Boynton Beach, Florida</t>
  </si>
  <si>
    <t>Alpharetta, Georgia</t>
  </si>
  <si>
    <t>Riverview, Florida</t>
  </si>
  <si>
    <t>Decatur, Georgia</t>
  </si>
  <si>
    <t>Eugene, Oregon</t>
  </si>
  <si>
    <t>Riverside, California</t>
  </si>
  <si>
    <t>Green Bay, Wisconsin</t>
  </si>
  <si>
    <t>Shreveport, Louisiana</t>
  </si>
  <si>
    <t>Long Beach, California</t>
  </si>
  <si>
    <t>Fort Collins, Colorado</t>
  </si>
  <si>
    <t>Modesto, California</t>
  </si>
  <si>
    <t>Parker, Colorado</t>
  </si>
  <si>
    <t>Homestead, Florida</t>
  </si>
  <si>
    <t>Fredericksburg, Virginia</t>
  </si>
  <si>
    <t>Arlington, Virginia</t>
  </si>
  <si>
    <t>Arvada, Colorado</t>
  </si>
  <si>
    <t>York, Pennsylvania</t>
  </si>
  <si>
    <t>New Port Richey, Florida</t>
  </si>
  <si>
    <t>Staten Island, New York</t>
  </si>
  <si>
    <t>Olympia, Washington</t>
  </si>
  <si>
    <t>Cumming, Georgia</t>
  </si>
  <si>
    <t>Hollywood, Florida</t>
  </si>
  <si>
    <t>Irvine, California</t>
  </si>
  <si>
    <t>Jupiter, Florida</t>
  </si>
  <si>
    <t>Rochester, New York</t>
  </si>
  <si>
    <t>Stone Mountain, Georgia</t>
  </si>
  <si>
    <t>Lithonia, Georgia</t>
  </si>
  <si>
    <t>Omaha, Nebraska</t>
  </si>
  <si>
    <t>Syracuse, New York</t>
  </si>
  <si>
    <t>Cincinnati, Ohio</t>
  </si>
  <si>
    <t>Silver Spring, Maryland</t>
  </si>
  <si>
    <t>Augusta, Georgia</t>
  </si>
  <si>
    <t>Ogden, Utah</t>
  </si>
  <si>
    <t>Cary, North Carolina</t>
  </si>
  <si>
    <t>Detroit, Michigan</t>
  </si>
  <si>
    <t>Charlotte, North Carolina</t>
  </si>
  <si>
    <t>Raleigh, North Carolina</t>
  </si>
  <si>
    <t>Grand Rapids, Michigan</t>
  </si>
  <si>
    <t>Knoxville, Tennessee</t>
  </si>
  <si>
    <t>Region</t>
  </si>
  <si>
    <t>North East</t>
  </si>
  <si>
    <t>South East</t>
  </si>
  <si>
    <t>Midwest</t>
  </si>
  <si>
    <t>Mountain West</t>
  </si>
  <si>
    <t>West Coast</t>
  </si>
  <si>
    <t>Chicago</t>
  </si>
  <si>
    <t xml:space="preserve"> Illinois</t>
  </si>
  <si>
    <t>Las Vegas</t>
  </si>
  <si>
    <t xml:space="preserve"> Nevada</t>
  </si>
  <si>
    <t>Houston</t>
  </si>
  <si>
    <t xml:space="preserve"> Texas</t>
  </si>
  <si>
    <t>Philadelphia</t>
  </si>
  <si>
    <t xml:space="preserve"> Pennsylvania</t>
  </si>
  <si>
    <t>Phoenix</t>
  </si>
  <si>
    <t xml:space="preserve"> Arizona</t>
  </si>
  <si>
    <t>San Antonio</t>
  </si>
  <si>
    <t>Indianapolis</t>
  </si>
  <si>
    <t xml:space="preserve"> Indiana</t>
  </si>
  <si>
    <t>Atlanta</t>
  </si>
  <si>
    <t xml:space="preserve"> Georgia</t>
  </si>
  <si>
    <t>Charlotte</t>
  </si>
  <si>
    <t xml:space="preserve"> North Carolina</t>
  </si>
  <si>
    <t>Minneapolis</t>
  </si>
  <si>
    <t xml:space="preserve"> Minnesota</t>
  </si>
  <si>
    <t>Tampa</t>
  </si>
  <si>
    <t xml:space="preserve"> Florida</t>
  </si>
  <si>
    <t>Miami</t>
  </si>
  <si>
    <t>Jacksonville</t>
  </si>
  <si>
    <t>Saint Louis</t>
  </si>
  <si>
    <t xml:space="preserve"> Missouri</t>
  </si>
  <si>
    <t>Tucson</t>
  </si>
  <si>
    <t>Cincinnati</t>
  </si>
  <si>
    <t xml:space="preserve"> Ohio</t>
  </si>
  <si>
    <t>Denver</t>
  </si>
  <si>
    <t xml:space="preserve"> Colorado</t>
  </si>
  <si>
    <t>Portland</t>
  </si>
  <si>
    <t xml:space="preserve"> Oregon</t>
  </si>
  <si>
    <t>San Diego</t>
  </si>
  <si>
    <t xml:space="preserve"> California</t>
  </si>
  <si>
    <t>Orlando</t>
  </si>
  <si>
    <t>Los Angeles</t>
  </si>
  <si>
    <t>Colorado Springs</t>
  </si>
  <si>
    <t>Columbus</t>
  </si>
  <si>
    <t>Fort Worth</t>
  </si>
  <si>
    <t>Dallas</t>
  </si>
  <si>
    <t>Naples</t>
  </si>
  <si>
    <t>Cleveland</t>
  </si>
  <si>
    <t>Seattle</t>
  </si>
  <si>
    <t xml:space="preserve"> Washington</t>
  </si>
  <si>
    <t>Louisville</t>
  </si>
  <si>
    <t xml:space="preserve"> Kentucky</t>
  </si>
  <si>
    <t>Memphis</t>
  </si>
  <si>
    <t xml:space="preserve"> Tennessee</t>
  </si>
  <si>
    <t>Omaha</t>
  </si>
  <si>
    <t xml:space="preserve"> Nebraska</t>
  </si>
  <si>
    <t>Sacramento</t>
  </si>
  <si>
    <t>Nashville</t>
  </si>
  <si>
    <t>Mesa</t>
  </si>
  <si>
    <t>Saint Paul</t>
  </si>
  <si>
    <t>Saint Petersburg</t>
  </si>
  <si>
    <t>Milwaukee</t>
  </si>
  <si>
    <t xml:space="preserve"> Wisconsin</t>
  </si>
  <si>
    <t>Raleigh</t>
  </si>
  <si>
    <t>Brooklyn</t>
  </si>
  <si>
    <t xml:space="preserve"> New York</t>
  </si>
  <si>
    <t>Knoxville</t>
  </si>
  <si>
    <t>San Jose</t>
  </si>
  <si>
    <t>Kissimmee</t>
  </si>
  <si>
    <t>Baltimore</t>
  </si>
  <si>
    <t xml:space="preserve"> Maryland</t>
  </si>
  <si>
    <t>Cape Coral</t>
  </si>
  <si>
    <t>Henderson</t>
  </si>
  <si>
    <t>Albuquerque</t>
  </si>
  <si>
    <t xml:space="preserve"> New Mexico</t>
  </si>
  <si>
    <t>Scottsdale</t>
  </si>
  <si>
    <t>Washington</t>
  </si>
  <si>
    <t xml:space="preserve"> District of Columbia</t>
  </si>
  <si>
    <t>Aurora</t>
  </si>
  <si>
    <t>Bakersfield</t>
  </si>
  <si>
    <t>Fort Myers</t>
  </si>
  <si>
    <t>Dayton</t>
  </si>
  <si>
    <t>Oklahoma City</t>
  </si>
  <si>
    <t xml:space="preserve"> Oklahoma</t>
  </si>
  <si>
    <t>Kansas City</t>
  </si>
  <si>
    <t>Port Saint Lucie</t>
  </si>
  <si>
    <t>Ocala</t>
  </si>
  <si>
    <t>Salt Lake City</t>
  </si>
  <si>
    <t xml:space="preserve"> Utah</t>
  </si>
  <si>
    <t>Lexington</t>
  </si>
  <si>
    <t>Sarasota</t>
  </si>
  <si>
    <t>West Palm Beach</t>
  </si>
  <si>
    <t>Vancouver</t>
  </si>
  <si>
    <t>Virginia Beach</t>
  </si>
  <si>
    <t xml:space="preserve"> Virginia</t>
  </si>
  <si>
    <t>Bradenton</t>
  </si>
  <si>
    <t>Detroit</t>
  </si>
  <si>
    <t xml:space="preserve"> Michigan</t>
  </si>
  <si>
    <t>Reno</t>
  </si>
  <si>
    <t>Marietta</t>
  </si>
  <si>
    <t>Spring</t>
  </si>
  <si>
    <t>Spokane</t>
  </si>
  <si>
    <t>Birmingham</t>
  </si>
  <si>
    <t xml:space="preserve"> Alabama</t>
  </si>
  <si>
    <t>Lincoln</t>
  </si>
  <si>
    <t>Durham</t>
  </si>
  <si>
    <t>New Orleans</t>
  </si>
  <si>
    <t xml:space="preserve"> Louisiana</t>
  </si>
  <si>
    <t>Rochester</t>
  </si>
  <si>
    <t>El Paso</t>
  </si>
  <si>
    <t xml:space="preserve"> South Carolina</t>
  </si>
  <si>
    <t>Fresno</t>
  </si>
  <si>
    <t>Clarksville</t>
  </si>
  <si>
    <t>Grand Rapids</t>
  </si>
  <si>
    <t>San Francisco</t>
  </si>
  <si>
    <t>Gilbert</t>
  </si>
  <si>
    <t>Baton Rouge</t>
  </si>
  <si>
    <t>Pensacola</t>
  </si>
  <si>
    <t>Columbia</t>
  </si>
  <si>
    <t>Katy</t>
  </si>
  <si>
    <t>Austin</t>
  </si>
  <si>
    <t>Alexandria</t>
  </si>
  <si>
    <t>Fort Lauderdale</t>
  </si>
  <si>
    <t>Wilmington</t>
  </si>
  <si>
    <t>Tacoma</t>
  </si>
  <si>
    <t>Chandler</t>
  </si>
  <si>
    <t>Boca Raton</t>
  </si>
  <si>
    <t>Cumming</t>
  </si>
  <si>
    <t>New York</t>
  </si>
  <si>
    <t>Boise</t>
  </si>
  <si>
    <t xml:space="preserve"> Idaho</t>
  </si>
  <si>
    <t>Saint Augustine</t>
  </si>
  <si>
    <t>Fort Wayne</t>
  </si>
  <si>
    <t>Richmond</t>
  </si>
  <si>
    <t>Greensboro</t>
  </si>
  <si>
    <t>Wichita</t>
  </si>
  <si>
    <t xml:space="preserve"> Kansas</t>
  </si>
  <si>
    <t>North Las Vegas</t>
  </si>
  <si>
    <t>Lehigh Acres</t>
  </si>
  <si>
    <t>Peoria</t>
  </si>
  <si>
    <t>Lawrenceville</t>
  </si>
  <si>
    <t>Vero Beach</t>
  </si>
  <si>
    <t>Savannah</t>
  </si>
  <si>
    <t>Chesapeake</t>
  </si>
  <si>
    <t>Chattanooga</t>
  </si>
  <si>
    <t>Decatur</t>
  </si>
  <si>
    <t>Lakeland</t>
  </si>
  <si>
    <t>Tallahassee</t>
  </si>
  <si>
    <t>Winston Salem</t>
  </si>
  <si>
    <t>Toledo</t>
  </si>
  <si>
    <t>Mckinney</t>
  </si>
  <si>
    <t>Mobile</t>
  </si>
  <si>
    <t>Glendale</t>
  </si>
  <si>
    <t>Boynton Beach</t>
  </si>
  <si>
    <t>Port Charlotte</t>
  </si>
  <si>
    <t>Little Rock</t>
  </si>
  <si>
    <t xml:space="preserve"> Arkansas</t>
  </si>
  <si>
    <t>Clearwater</t>
  </si>
  <si>
    <t>Delray Beach</t>
  </si>
  <si>
    <t>Madison</t>
  </si>
  <si>
    <t>Tulsa</t>
  </si>
  <si>
    <t>Akron</t>
  </si>
  <si>
    <t>North Port</t>
  </si>
  <si>
    <t>Greenville</t>
  </si>
  <si>
    <t>Lubbock</t>
  </si>
  <si>
    <t>Arlington</t>
  </si>
  <si>
    <t>Charleston</t>
  </si>
  <si>
    <t>Stockton</t>
  </si>
  <si>
    <t>Gainesville</t>
  </si>
  <si>
    <t>Fredericksburg</t>
  </si>
  <si>
    <t>Alpharetta</t>
  </si>
  <si>
    <t>Melbourne</t>
  </si>
  <si>
    <t>Cypress</t>
  </si>
  <si>
    <t>Ogden</t>
  </si>
  <si>
    <t>Riverview</t>
  </si>
  <si>
    <t>Huntsville</t>
  </si>
  <si>
    <t>Bend</t>
  </si>
  <si>
    <t>Frisco</t>
  </si>
  <si>
    <t>Shreveport</t>
  </si>
  <si>
    <t>Edmond</t>
  </si>
  <si>
    <t>Lithonia</t>
  </si>
  <si>
    <t>Salem</t>
  </si>
  <si>
    <t>Springfield</t>
  </si>
  <si>
    <t>Long Beach</t>
  </si>
  <si>
    <t>Littleton</t>
  </si>
  <si>
    <t>Riverside</t>
  </si>
  <si>
    <t>Hollywood</t>
  </si>
  <si>
    <t>Fort Collins</t>
  </si>
  <si>
    <t>Spring Hill</t>
  </si>
  <si>
    <t>Punta Gorda</t>
  </si>
  <si>
    <t>Surprise</t>
  </si>
  <si>
    <t>Montgomery</t>
  </si>
  <si>
    <t>Buckeye</t>
  </si>
  <si>
    <t>Palm Bay</t>
  </si>
  <si>
    <t>Augusta</t>
  </si>
  <si>
    <t>Des Moines</t>
  </si>
  <si>
    <t xml:space="preserve"> Iowa</t>
  </si>
  <si>
    <t>Homestead</t>
  </si>
  <si>
    <t>Fayetteville</t>
  </si>
  <si>
    <t>Green Bay</t>
  </si>
  <si>
    <t>Venice</t>
  </si>
  <si>
    <t>Amarillo</t>
  </si>
  <si>
    <t>Modesto</t>
  </si>
  <si>
    <t>Summerville</t>
  </si>
  <si>
    <t>Palm Coast</t>
  </si>
  <si>
    <t>Norfolk</t>
  </si>
  <si>
    <t>Corpus Christi</t>
  </si>
  <si>
    <t>Irvine</t>
  </si>
  <si>
    <t>Stone Mountain</t>
  </si>
  <si>
    <t>Plano</t>
  </si>
  <si>
    <t>Arvada</t>
  </si>
  <si>
    <t>Castle Rock</t>
  </si>
  <si>
    <t>Lancaster</t>
  </si>
  <si>
    <t>New Port Richey</t>
  </si>
  <si>
    <t>Saint Cloud</t>
  </si>
  <si>
    <t>Panama City</t>
  </si>
  <si>
    <t>Pueblo</t>
  </si>
  <si>
    <t>Cary</t>
  </si>
  <si>
    <t>Jupiter</t>
  </si>
  <si>
    <t>Eugene</t>
  </si>
  <si>
    <t>Roseville</t>
  </si>
  <si>
    <t>Macon</t>
  </si>
  <si>
    <t>Staten Island</t>
  </si>
  <si>
    <t>York</t>
  </si>
  <si>
    <t>Syracuse</t>
  </si>
  <si>
    <t>San Tan Valley</t>
  </si>
  <si>
    <t>Grand Junction</t>
  </si>
  <si>
    <t>Olympia</t>
  </si>
  <si>
    <t>Parker</t>
  </si>
  <si>
    <t>Silver Spring</t>
  </si>
  <si>
    <t>Beaverton</t>
  </si>
  <si>
    <t>Frederick</t>
  </si>
  <si>
    <t>State</t>
  </si>
  <si>
    <t>South</t>
  </si>
  <si>
    <t>Rent CAGR</t>
  </si>
  <si>
    <t>Price CAGR</t>
  </si>
  <si>
    <t>RTP</t>
  </si>
  <si>
    <t>Boise, ID</t>
  </si>
  <si>
    <t>Mesa, AZ</t>
  </si>
  <si>
    <t>Syracuse, NY</t>
  </si>
  <si>
    <t>Edmond, OK</t>
  </si>
  <si>
    <t>Tacoma, WA</t>
  </si>
  <si>
    <t>Year-over-Year Price Appreciation</t>
  </si>
  <si>
    <t>Vacancy 2020 (HUD or Google)</t>
  </si>
  <si>
    <t>Median Sales Price 2020 (BPInsights)</t>
  </si>
  <si>
    <t>Median Sales Price 2019 (BPInsights)</t>
  </si>
  <si>
    <t>Median Sales Price 2017 (BPInsights)</t>
  </si>
  <si>
    <t>Rent 2020 (BPInsights)</t>
  </si>
  <si>
    <t>Rent 2019 (BPInsights)</t>
  </si>
  <si>
    <t>Rent 2017 (BPInsights)</t>
  </si>
  <si>
    <t>Population 2010 (Census)</t>
  </si>
  <si>
    <t>Population Change (2010-2018)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</si>
</sst>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2" applyFont="1"/>
    <xf numFmtId="10" fontId="0" fillId="0" borderId="0" xfId="2" applyNumberFormat="1" applyFont="1"/>
    <xf numFmtId="164" fontId="0" fillId="2" borderId="0" xfId="1" applyNumberFormat="1" applyFont="1" applyFill="1"/>
    <xf numFmtId="0" fontId="3" fillId="0" borderId="0" xfId="0" applyFont="1"/>
    <xf numFmtId="0" fontId="0" fillId="0" borderId="0" xfId="0" applyFont="1"/>
    <xf numFmtId="0" fontId="2" fillId="0" borderId="2" xfId="0" applyFont="1" applyBorder="1"/>
    <xf numFmtId="0" fontId="2" fillId="0" borderId="0" xfId="0" applyFont="1" applyBorder="1"/>
    <xf numFmtId="9" fontId="2" fillId="0" borderId="0" xfId="2" applyFont="1" applyBorder="1"/>
    <xf numFmtId="9" fontId="2" fillId="3" borderId="2" xfId="2" applyFont="1" applyFill="1" applyBorder="1"/>
    <xf numFmtId="9" fontId="2" fillId="3" borderId="0" xfId="2" applyFont="1" applyFill="1" applyBorder="1"/>
    <xf numFmtId="10" fontId="0" fillId="3" borderId="0" xfId="2" applyNumberFormat="1" applyFont="1" applyFill="1"/>
    <xf numFmtId="9" fontId="0" fillId="2" borderId="0" xfId="0" applyNumberFormat="1" applyFont="1" applyFill="1"/>
    <xf numFmtId="3" fontId="0" fillId="2" borderId="0" xfId="0" applyNumberFormat="1" applyFont="1" applyFill="1"/>
    <xf numFmtId="3" fontId="0" fillId="3" borderId="0" xfId="0" applyNumberFormat="1" applyFont="1" applyFill="1"/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9" fontId="0" fillId="0" borderId="0" xfId="2" applyFont="1" applyFill="1"/>
    <xf numFmtId="10" fontId="0" fillId="0" borderId="0" xfId="2" applyNumberFormat="1" applyFont="1" applyFill="1"/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meyer/Downloads/BPInsights%20Sales%202017,%202019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Median Sales "/>
      <sheetName val="Combined"/>
      <sheetName val="BPInsights Sales Combined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9F5A-4DF9-AA46-BB8F-485CFE2F4558}">
  <dimension ref="A2:Q32"/>
  <sheetViews>
    <sheetView showGridLines="0" tabSelected="1" zoomScale="131" zoomScaleNormal="131" workbookViewId="0">
      <selection activeCell="C2" sqref="C2"/>
    </sheetView>
  </sheetViews>
  <sheetFormatPr baseColWidth="10" defaultRowHeight="16" x14ac:dyDescent="0.2"/>
  <cols>
    <col min="1" max="1" width="37.5" style="5" customWidth="1"/>
    <col min="2" max="2" width="29.1640625" style="5" customWidth="1"/>
    <col min="3" max="3" width="25" style="5" customWidth="1"/>
    <col min="4" max="4" width="23.5" style="5" customWidth="1"/>
    <col min="5" max="5" width="23" style="5" customWidth="1"/>
    <col min="6" max="6" width="22.83203125" style="5" customWidth="1"/>
    <col min="7" max="16384" width="10.83203125" style="5"/>
  </cols>
  <sheetData>
    <row r="2" spans="1:6" x14ac:dyDescent="0.2">
      <c r="B2" s="25" t="s">
        <v>13</v>
      </c>
    </row>
    <row r="3" spans="1:6" x14ac:dyDescent="0.2">
      <c r="B3" s="26" t="s">
        <v>14</v>
      </c>
    </row>
    <row r="5" spans="1:6" x14ac:dyDescent="0.2">
      <c r="A5" s="28" t="s">
        <v>5</v>
      </c>
      <c r="B5" s="27" t="s">
        <v>458</v>
      </c>
      <c r="C5" s="27" t="s">
        <v>459</v>
      </c>
      <c r="D5" s="27" t="s">
        <v>460</v>
      </c>
      <c r="E5" s="27" t="s">
        <v>461</v>
      </c>
      <c r="F5" s="27" t="s">
        <v>462</v>
      </c>
    </row>
    <row r="6" spans="1:6" x14ac:dyDescent="0.2">
      <c r="A6" s="4" t="s">
        <v>465</v>
      </c>
      <c r="B6" s="15">
        <v>317900</v>
      </c>
      <c r="C6" s="15">
        <v>307000</v>
      </c>
      <c r="D6" s="15">
        <v>104000</v>
      </c>
      <c r="E6" s="15">
        <v>248000</v>
      </c>
      <c r="F6" s="15">
        <v>343000</v>
      </c>
    </row>
    <row r="7" spans="1:6" x14ac:dyDescent="0.2">
      <c r="A7" s="4" t="s">
        <v>466</v>
      </c>
      <c r="B7" s="15">
        <v>306800</v>
      </c>
      <c r="C7" s="15">
        <v>298502</v>
      </c>
      <c r="D7" s="15">
        <v>98000</v>
      </c>
      <c r="E7" s="15">
        <v>237500</v>
      </c>
      <c r="F7" s="15">
        <v>309950</v>
      </c>
    </row>
    <row r="8" spans="1:6" x14ac:dyDescent="0.2">
      <c r="A8" s="4" t="s">
        <v>467</v>
      </c>
      <c r="B8" s="15">
        <v>240000</v>
      </c>
      <c r="C8" s="15">
        <v>229000</v>
      </c>
      <c r="D8" s="15">
        <v>80000</v>
      </c>
      <c r="E8" s="15">
        <v>210500</v>
      </c>
      <c r="F8" s="15">
        <v>254719</v>
      </c>
    </row>
    <row r="9" spans="1:6" x14ac:dyDescent="0.2">
      <c r="A9" s="6" t="s">
        <v>463</v>
      </c>
      <c r="B9" s="9">
        <f>B6/B7-1</f>
        <v>3.6179921773142221E-2</v>
      </c>
      <c r="C9" s="9">
        <f>C6/C7-1</f>
        <v>2.8468820979423937E-2</v>
      </c>
      <c r="D9" s="9">
        <f>D6/D7-1</f>
        <v>6.1224489795918435E-2</v>
      </c>
      <c r="E9" s="9">
        <f t="shared" ref="E9:F9" si="0">E6/E7-1</f>
        <v>4.4210526315789478E-2</v>
      </c>
      <c r="F9" s="9">
        <f t="shared" si="0"/>
        <v>0.10663010162929498</v>
      </c>
    </row>
    <row r="10" spans="1:6" x14ac:dyDescent="0.2">
      <c r="A10" s="7" t="s">
        <v>2</v>
      </c>
      <c r="B10" s="10">
        <f>_xlfn.RRI(3, B8, B6)</f>
        <v>9.8229474980527476E-2</v>
      </c>
      <c r="C10" s="10">
        <f t="shared" ref="C10:D10" si="1">_xlfn.RRI(3, C8, C6)</f>
        <v>0.10264140800632138</v>
      </c>
      <c r="D10" s="10">
        <f t="shared" si="1"/>
        <v>9.1392883061105934E-2</v>
      </c>
      <c r="E10" s="10">
        <f t="shared" ref="E10:F10" si="2">_xlfn.RRI(3, E8, E6)</f>
        <v>5.6168458526252962E-2</v>
      </c>
      <c r="F10" s="10">
        <f t="shared" si="2"/>
        <v>0.10427589714283969</v>
      </c>
    </row>
    <row r="12" spans="1:6" x14ac:dyDescent="0.2">
      <c r="A12" s="28" t="s">
        <v>3</v>
      </c>
      <c r="B12" s="28" t="str">
        <f>B5</f>
        <v>Boise, ID</v>
      </c>
      <c r="C12" s="28" t="str">
        <f>C5</f>
        <v>Mesa, AZ</v>
      </c>
      <c r="D12" s="28" t="str">
        <f>D5</f>
        <v>Syracuse, NY</v>
      </c>
      <c r="E12" s="28" t="str">
        <f t="shared" ref="E12:F12" si="3">E5</f>
        <v>Edmond, OK</v>
      </c>
      <c r="F12" s="28" t="str">
        <f t="shared" si="3"/>
        <v>Tacoma, WA</v>
      </c>
    </row>
    <row r="13" spans="1:6" x14ac:dyDescent="0.2">
      <c r="A13" s="4" t="s">
        <v>468</v>
      </c>
      <c r="B13" s="15">
        <v>1395</v>
      </c>
      <c r="C13" s="15">
        <v>1300</v>
      </c>
      <c r="D13" s="15">
        <v>1125</v>
      </c>
      <c r="E13" s="15">
        <v>1595</v>
      </c>
      <c r="F13" s="15">
        <v>1485</v>
      </c>
    </row>
    <row r="14" spans="1:6" x14ac:dyDescent="0.2">
      <c r="A14" s="4" t="s">
        <v>469</v>
      </c>
      <c r="B14" s="15">
        <v>1230</v>
      </c>
      <c r="C14" s="15">
        <v>1150</v>
      </c>
      <c r="D14" s="15">
        <v>1000</v>
      </c>
      <c r="E14" s="15">
        <v>1228</v>
      </c>
      <c r="F14" s="15">
        <v>1395</v>
      </c>
    </row>
    <row r="15" spans="1:6" x14ac:dyDescent="0.2">
      <c r="A15" s="4" t="s">
        <v>470</v>
      </c>
      <c r="B15" s="15">
        <v>925</v>
      </c>
      <c r="C15" s="15">
        <v>931</v>
      </c>
      <c r="D15" s="15">
        <v>840</v>
      </c>
      <c r="E15" s="15">
        <v>1250</v>
      </c>
      <c r="F15" s="15">
        <v>1200</v>
      </c>
    </row>
    <row r="16" spans="1:6" x14ac:dyDescent="0.2">
      <c r="A16" s="6" t="s">
        <v>7</v>
      </c>
      <c r="B16" s="9">
        <f>B13/B14-1</f>
        <v>0.13414634146341453</v>
      </c>
      <c r="C16" s="9">
        <f>C13/C14-1</f>
        <v>0.13043478260869557</v>
      </c>
      <c r="D16" s="9">
        <f>D13/D14-1</f>
        <v>0.125</v>
      </c>
      <c r="E16" s="9">
        <f t="shared" ref="E16:F16" si="4">E13/E14-1</f>
        <v>0.29885993485342022</v>
      </c>
      <c r="F16" s="9">
        <f t="shared" si="4"/>
        <v>6.4516129032258007E-2</v>
      </c>
    </row>
    <row r="17" spans="1:17" x14ac:dyDescent="0.2">
      <c r="A17" s="7" t="s">
        <v>8</v>
      </c>
      <c r="B17" s="10">
        <f>_xlfn.RRI(3, B15, B13)</f>
        <v>0.14677308555508839</v>
      </c>
      <c r="C17" s="10">
        <f t="shared" ref="C17:D17" si="5">_xlfn.RRI(3, C15, C13)</f>
        <v>0.11771537181304237</v>
      </c>
      <c r="D17" s="10">
        <f t="shared" si="5"/>
        <v>0.10227784577092303</v>
      </c>
      <c r="E17" s="10">
        <f t="shared" ref="E17:F17" si="6">_xlfn.RRI(3, E15, E13)</f>
        <v>8.4634859115428451E-2</v>
      </c>
      <c r="F17" s="10">
        <f t="shared" si="6"/>
        <v>7.3614584509470671E-2</v>
      </c>
    </row>
    <row r="18" spans="1:17" x14ac:dyDescent="0.2">
      <c r="B18" s="1"/>
      <c r="C18" s="1"/>
      <c r="D18" s="1"/>
      <c r="E18" s="1"/>
      <c r="F18" s="1"/>
    </row>
    <row r="19" spans="1:17" x14ac:dyDescent="0.2">
      <c r="A19" s="28" t="s">
        <v>6</v>
      </c>
      <c r="B19" s="28" t="str">
        <f>B12</f>
        <v>Boise, ID</v>
      </c>
      <c r="C19" s="28" t="str">
        <f t="shared" ref="C19:D19" si="7">C12</f>
        <v>Mesa, AZ</v>
      </c>
      <c r="D19" s="28" t="str">
        <f t="shared" si="7"/>
        <v>Syracuse, NY</v>
      </c>
      <c r="E19" s="28" t="str">
        <f t="shared" ref="E19:F19" si="8">E12</f>
        <v>Edmond, OK</v>
      </c>
      <c r="F19" s="28" t="str">
        <f t="shared" si="8"/>
        <v>Tacoma, WA</v>
      </c>
    </row>
    <row r="20" spans="1:17" x14ac:dyDescent="0.2">
      <c r="A20" s="5" t="s">
        <v>0</v>
      </c>
      <c r="B20" s="11">
        <f t="shared" ref="B20:D22" si="9">B13/B6</f>
        <v>4.3881723812519658E-3</v>
      </c>
      <c r="C20" s="11">
        <f t="shared" si="9"/>
        <v>4.2345276872964169E-3</v>
      </c>
      <c r="D20" s="11">
        <f t="shared" si="9"/>
        <v>1.0817307692307692E-2</v>
      </c>
      <c r="E20" s="11">
        <f t="shared" ref="E20:F20" si="10">E13/E6</f>
        <v>6.4314516129032259E-3</v>
      </c>
      <c r="F20" s="11">
        <f t="shared" si="10"/>
        <v>4.3294460641399414E-3</v>
      </c>
    </row>
    <row r="21" spans="1:17" x14ac:dyDescent="0.2">
      <c r="A21" s="5" t="s">
        <v>1</v>
      </c>
      <c r="B21" s="11">
        <f t="shared" si="9"/>
        <v>4.0091264667535854E-3</v>
      </c>
      <c r="C21" s="11">
        <f t="shared" si="9"/>
        <v>3.8525705020401872E-3</v>
      </c>
      <c r="D21" s="11">
        <f t="shared" si="9"/>
        <v>1.020408163265306E-2</v>
      </c>
      <c r="E21" s="11">
        <f t="shared" ref="E21:F21" si="11">E14/E7</f>
        <v>5.1705263157894735E-3</v>
      </c>
      <c r="F21" s="11">
        <f t="shared" si="11"/>
        <v>4.5007259235360546E-3</v>
      </c>
    </row>
    <row r="22" spans="1:17" x14ac:dyDescent="0.2">
      <c r="A22" s="5" t="s">
        <v>15</v>
      </c>
      <c r="B22" s="11">
        <f t="shared" si="9"/>
        <v>3.8541666666666668E-3</v>
      </c>
      <c r="C22" s="11">
        <f t="shared" si="9"/>
        <v>4.0655021834061136E-3</v>
      </c>
      <c r="D22" s="11">
        <f t="shared" si="9"/>
        <v>1.0500000000000001E-2</v>
      </c>
      <c r="E22" s="11">
        <f t="shared" ref="E22:F22" si="12">E15/E8</f>
        <v>5.9382422802850355E-3</v>
      </c>
      <c r="F22" s="11">
        <f t="shared" si="12"/>
        <v>4.7110737714893668E-3</v>
      </c>
    </row>
    <row r="23" spans="1:17" x14ac:dyDescent="0.2">
      <c r="B23" s="2"/>
      <c r="C23" s="2"/>
      <c r="D23" s="2"/>
      <c r="E23" s="2"/>
      <c r="F23" s="2"/>
    </row>
    <row r="24" spans="1:17" x14ac:dyDescent="0.2">
      <c r="A24" s="28" t="s">
        <v>9</v>
      </c>
      <c r="B24" s="29" t="str">
        <f>B19</f>
        <v>Boise, ID</v>
      </c>
      <c r="C24" s="29" t="str">
        <f t="shared" ref="C24:D24" si="13">C19</f>
        <v>Mesa, AZ</v>
      </c>
      <c r="D24" s="29" t="str">
        <f t="shared" si="13"/>
        <v>Syracuse, NY</v>
      </c>
      <c r="E24" s="29" t="str">
        <f t="shared" ref="E24:F24" si="14">E19</f>
        <v>Edmond, OK</v>
      </c>
      <c r="F24" s="29" t="str">
        <f t="shared" si="14"/>
        <v>Tacoma, WA</v>
      </c>
    </row>
    <row r="25" spans="1:17" x14ac:dyDescent="0.2">
      <c r="A25" s="4" t="s">
        <v>12</v>
      </c>
      <c r="B25" s="3">
        <v>56800</v>
      </c>
      <c r="C25" s="3">
        <v>54700</v>
      </c>
      <c r="D25" s="3">
        <v>36300</v>
      </c>
      <c r="E25" s="3">
        <v>78700</v>
      </c>
      <c r="F25" s="3">
        <v>58600</v>
      </c>
    </row>
    <row r="26" spans="1:17" x14ac:dyDescent="0.2">
      <c r="A26" s="6" t="s">
        <v>9</v>
      </c>
      <c r="B26" s="9">
        <f>B13*12/B25</f>
        <v>0.29471830985915493</v>
      </c>
      <c r="C26" s="9">
        <f>C13*12/C25</f>
        <v>0.28519195612431442</v>
      </c>
      <c r="D26" s="9">
        <f>D13*12/D25</f>
        <v>0.37190082644628097</v>
      </c>
      <c r="E26" s="9">
        <f t="shared" ref="E26:F26" si="15">E13*12/E25</f>
        <v>0.24320203303684879</v>
      </c>
      <c r="F26" s="9">
        <f t="shared" si="15"/>
        <v>0.30409556313993175</v>
      </c>
    </row>
    <row r="27" spans="1:17" x14ac:dyDescent="0.2">
      <c r="A27" s="7"/>
      <c r="B27" s="8"/>
      <c r="C27" s="8"/>
      <c r="D27" s="8"/>
      <c r="E27" s="8"/>
      <c r="F27" s="8"/>
    </row>
    <row r="28" spans="1:17" x14ac:dyDescent="0.2">
      <c r="A28" s="28" t="s">
        <v>4</v>
      </c>
      <c r="B28" s="28" t="str">
        <f>B19</f>
        <v>Boise, ID</v>
      </c>
      <c r="C28" s="28" t="str">
        <f t="shared" ref="C28:D28" si="16">C19</f>
        <v>Mesa, AZ</v>
      </c>
      <c r="D28" s="28" t="str">
        <f t="shared" si="16"/>
        <v>Syracuse, NY</v>
      </c>
      <c r="E28" s="28" t="str">
        <f t="shared" ref="E28:F28" si="17">E19</f>
        <v>Edmond, OK</v>
      </c>
      <c r="F28" s="28" t="str">
        <f t="shared" si="17"/>
        <v>Tacoma, WA</v>
      </c>
    </row>
    <row r="29" spans="1:17" x14ac:dyDescent="0.2">
      <c r="A29" s="4" t="s">
        <v>464</v>
      </c>
      <c r="B29" s="12">
        <v>8.5000000000000006E-2</v>
      </c>
      <c r="C29" s="12">
        <v>5.6000000000000001E-2</v>
      </c>
      <c r="D29" s="12">
        <v>7.6999999999999999E-2</v>
      </c>
      <c r="E29" s="12">
        <v>8.4000000000000005E-2</v>
      </c>
      <c r="F29" s="12">
        <v>7.0000000000000007E-2</v>
      </c>
    </row>
    <row r="30" spans="1:17" x14ac:dyDescent="0.2">
      <c r="A30" s="4" t="s">
        <v>471</v>
      </c>
      <c r="B30" s="13">
        <v>209000</v>
      </c>
      <c r="C30" s="13">
        <v>440000</v>
      </c>
      <c r="D30" s="13">
        <v>145000</v>
      </c>
      <c r="E30" s="13">
        <v>81000</v>
      </c>
      <c r="F30" s="13">
        <v>198000</v>
      </c>
    </row>
    <row r="31" spans="1:17" x14ac:dyDescent="0.2">
      <c r="A31" s="4" t="s">
        <v>11</v>
      </c>
      <c r="B31" s="14">
        <v>229000</v>
      </c>
      <c r="C31" s="14">
        <v>518000</v>
      </c>
      <c r="D31" s="14">
        <v>142000</v>
      </c>
      <c r="E31" s="14">
        <v>94000</v>
      </c>
      <c r="F31" s="14">
        <v>218000</v>
      </c>
      <c r="Q31" s="5" t="s">
        <v>10</v>
      </c>
    </row>
    <row r="32" spans="1:17" x14ac:dyDescent="0.2">
      <c r="A32" s="6" t="s">
        <v>472</v>
      </c>
      <c r="B32" s="9">
        <f>B31/B30-1</f>
        <v>9.5693779904306275E-2</v>
      </c>
      <c r="C32" s="9">
        <f>C31/C30-1</f>
        <v>0.17727272727272725</v>
      </c>
      <c r="D32" s="9">
        <f>D31/D30-1</f>
        <v>-2.0689655172413834E-2</v>
      </c>
      <c r="E32" s="9">
        <f t="shared" ref="E32:F32" si="18">E31/E30-1</f>
        <v>0.16049382716049387</v>
      </c>
      <c r="F32" s="9">
        <f t="shared" si="18"/>
        <v>0.10101010101010099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5C60-3108-3C45-98BF-DDEA4D025A7C}">
  <dimension ref="A1:M6"/>
  <sheetViews>
    <sheetView workbookViewId="0">
      <selection activeCell="K10" sqref="K10"/>
    </sheetView>
  </sheetViews>
  <sheetFormatPr baseColWidth="10" defaultRowHeight="16" x14ac:dyDescent="0.2"/>
  <cols>
    <col min="1" max="1" width="18.6640625" bestFit="1" customWidth="1"/>
    <col min="4" max="4" width="13.83203125" bestFit="1" customWidth="1"/>
    <col min="5" max="7" width="19" bestFit="1" customWidth="1"/>
    <col min="8" max="8" width="12.83203125" bestFit="1" customWidth="1"/>
    <col min="9" max="11" width="18.83203125" bestFit="1" customWidth="1"/>
    <col min="12" max="12" width="12.6640625" bestFit="1" customWidth="1"/>
    <col min="13" max="13" width="6.83203125" bestFit="1" customWidth="1"/>
  </cols>
  <sheetData>
    <row r="1" spans="1:13" x14ac:dyDescent="0.2">
      <c r="A1" t="s">
        <v>16</v>
      </c>
      <c r="B1" t="s">
        <v>16</v>
      </c>
      <c r="C1" t="s">
        <v>453</v>
      </c>
      <c r="D1" t="s">
        <v>221</v>
      </c>
      <c r="E1" s="16" t="s">
        <v>19</v>
      </c>
      <c r="F1" s="16" t="s">
        <v>18</v>
      </c>
      <c r="G1" s="16" t="s">
        <v>17</v>
      </c>
      <c r="H1" s="17" t="s">
        <v>456</v>
      </c>
      <c r="I1" s="18" t="s">
        <v>25</v>
      </c>
      <c r="J1" s="18" t="s">
        <v>24</v>
      </c>
      <c r="K1" s="18" t="s">
        <v>23</v>
      </c>
      <c r="L1" s="19" t="s">
        <v>455</v>
      </c>
      <c r="M1" s="19" t="s">
        <v>457</v>
      </c>
    </row>
    <row r="2" spans="1:13" s="21" customFormat="1" x14ac:dyDescent="0.2">
      <c r="A2" s="21" t="s">
        <v>61</v>
      </c>
      <c r="B2" s="21" t="s">
        <v>350</v>
      </c>
      <c r="C2" s="21" t="s">
        <v>351</v>
      </c>
      <c r="D2" s="21" t="s">
        <v>224</v>
      </c>
      <c r="E2" s="22">
        <v>317900</v>
      </c>
      <c r="F2" s="22">
        <v>306800</v>
      </c>
      <c r="G2" s="22">
        <v>240000</v>
      </c>
      <c r="H2" s="23">
        <v>9.8229474980527476E-2</v>
      </c>
      <c r="I2" s="22">
        <v>1395</v>
      </c>
      <c r="J2" s="22">
        <v>1230</v>
      </c>
      <c r="K2" s="22">
        <v>925</v>
      </c>
      <c r="L2" s="23">
        <v>0.14677308555508839</v>
      </c>
      <c r="M2" s="24">
        <v>4.3881723812519658E-3</v>
      </c>
    </row>
    <row r="3" spans="1:13" s="21" customFormat="1" x14ac:dyDescent="0.2">
      <c r="A3" s="21" t="s">
        <v>62</v>
      </c>
      <c r="B3" s="21" t="s">
        <v>279</v>
      </c>
      <c r="C3" s="21" t="s">
        <v>236</v>
      </c>
      <c r="D3" s="21" t="s">
        <v>225</v>
      </c>
      <c r="E3" s="22">
        <v>307000</v>
      </c>
      <c r="F3" s="22">
        <v>298502</v>
      </c>
      <c r="G3" s="22">
        <v>229000</v>
      </c>
      <c r="H3" s="23">
        <v>0.10264140800632138</v>
      </c>
      <c r="I3" s="22">
        <v>1300</v>
      </c>
      <c r="J3" s="22">
        <v>1150</v>
      </c>
      <c r="K3" s="22">
        <v>931</v>
      </c>
      <c r="L3" s="23">
        <v>0.11771537181304237</v>
      </c>
      <c r="M3" s="24">
        <v>4.2345276872964169E-3</v>
      </c>
    </row>
    <row r="4" spans="1:13" s="21" customFormat="1" x14ac:dyDescent="0.2">
      <c r="A4" s="21" t="s">
        <v>210</v>
      </c>
      <c r="B4" s="21" t="s">
        <v>445</v>
      </c>
      <c r="C4" s="21" t="s">
        <v>286</v>
      </c>
      <c r="D4" s="21" t="s">
        <v>222</v>
      </c>
      <c r="E4" s="22">
        <v>104000</v>
      </c>
      <c r="F4" s="22">
        <v>98000</v>
      </c>
      <c r="G4" s="22">
        <v>80000</v>
      </c>
      <c r="H4" s="23">
        <v>9.1392883061105934E-2</v>
      </c>
      <c r="I4" s="22">
        <v>1125</v>
      </c>
      <c r="J4" s="22">
        <v>1000</v>
      </c>
      <c r="K4" s="22">
        <v>840</v>
      </c>
      <c r="L4" s="23">
        <v>0.10227784577092303</v>
      </c>
      <c r="M4" s="24">
        <v>1.0817307692307692E-2</v>
      </c>
    </row>
    <row r="5" spans="1:13" s="21" customFormat="1" x14ac:dyDescent="0.2">
      <c r="A5" s="21" t="s">
        <v>126</v>
      </c>
      <c r="B5" s="21" t="s">
        <v>400</v>
      </c>
      <c r="C5" s="21" t="s">
        <v>304</v>
      </c>
      <c r="D5" s="21" t="s">
        <v>224</v>
      </c>
      <c r="E5" s="22">
        <v>248000</v>
      </c>
      <c r="F5" s="22">
        <v>237500</v>
      </c>
      <c r="G5" s="22">
        <v>210500</v>
      </c>
      <c r="H5" s="23">
        <v>5.6168458526252962E-2</v>
      </c>
      <c r="I5" s="22">
        <v>1595</v>
      </c>
      <c r="J5" s="22">
        <v>1228</v>
      </c>
      <c r="K5" s="22">
        <v>1250</v>
      </c>
      <c r="L5" s="23">
        <v>8.4634859115428451E-2</v>
      </c>
      <c r="M5" s="24">
        <v>6.4314516129032259E-3</v>
      </c>
    </row>
    <row r="6" spans="1:13" s="21" customFormat="1" x14ac:dyDescent="0.2">
      <c r="A6" s="21" t="s">
        <v>112</v>
      </c>
      <c r="B6" s="21" t="s">
        <v>345</v>
      </c>
      <c r="C6" s="21" t="s">
        <v>270</v>
      </c>
      <c r="D6" s="21" t="s">
        <v>226</v>
      </c>
      <c r="E6" s="22">
        <v>343000</v>
      </c>
      <c r="F6" s="22">
        <v>309950</v>
      </c>
      <c r="G6" s="22">
        <v>254719</v>
      </c>
      <c r="H6" s="23">
        <v>0.10427589714283969</v>
      </c>
      <c r="I6" s="22">
        <v>1485</v>
      </c>
      <c r="J6" s="22">
        <v>1395</v>
      </c>
      <c r="K6" s="22">
        <v>1200</v>
      </c>
      <c r="L6" s="23">
        <v>7.3614584509470671E-2</v>
      </c>
      <c r="M6" s="24">
        <v>4.3294460641399414E-3</v>
      </c>
    </row>
  </sheetData>
  <autoFilter ref="A1:M1" xr:uid="{4F082278-7856-0547-99B1-5BE23B641D4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81B7-CB32-5C4E-9E92-0B41E02A7AE9}">
  <dimension ref="A1:S193"/>
  <sheetViews>
    <sheetView workbookViewId="0">
      <selection activeCell="C23" sqref="C23"/>
    </sheetView>
  </sheetViews>
  <sheetFormatPr baseColWidth="10" defaultRowHeight="16" x14ac:dyDescent="0.2"/>
  <cols>
    <col min="1" max="1" width="34.1640625" bestFit="1" customWidth="1"/>
    <col min="2" max="4" width="34.1640625" customWidth="1"/>
    <col min="5" max="5" width="12.1640625" style="20" bestFit="1" customWidth="1"/>
    <col min="6" max="7" width="11.1640625" style="20" bestFit="1" customWidth="1"/>
    <col min="8" max="10" width="0" hidden="1" customWidth="1"/>
    <col min="12" max="13" width="10.83203125" style="20"/>
    <col min="14" max="14" width="11.1640625" style="20" bestFit="1" customWidth="1"/>
    <col min="15" max="17" width="17.1640625" hidden="1" customWidth="1"/>
  </cols>
  <sheetData>
    <row r="1" spans="1:19" x14ac:dyDescent="0.2">
      <c r="A1" t="s">
        <v>16</v>
      </c>
      <c r="B1" t="s">
        <v>16</v>
      </c>
      <c r="C1" t="s">
        <v>453</v>
      </c>
      <c r="D1" t="s">
        <v>221</v>
      </c>
      <c r="E1" s="16" t="s">
        <v>17</v>
      </c>
      <c r="F1" s="16" t="s">
        <v>18</v>
      </c>
      <c r="G1" s="16" t="s">
        <v>19</v>
      </c>
      <c r="H1" s="17" t="s">
        <v>20</v>
      </c>
      <c r="I1" s="17" t="s">
        <v>21</v>
      </c>
      <c r="J1" s="17" t="s">
        <v>22</v>
      </c>
      <c r="K1" s="17" t="s">
        <v>456</v>
      </c>
      <c r="L1" s="18" t="s">
        <v>23</v>
      </c>
      <c r="M1" s="18" t="s">
        <v>24</v>
      </c>
      <c r="N1" s="18" t="s">
        <v>25</v>
      </c>
      <c r="O1" s="19" t="s">
        <v>26</v>
      </c>
      <c r="P1" s="19" t="s">
        <v>27</v>
      </c>
      <c r="Q1" s="19" t="s">
        <v>28</v>
      </c>
      <c r="R1" s="19" t="s">
        <v>455</v>
      </c>
      <c r="S1" s="19" t="s">
        <v>457</v>
      </c>
    </row>
    <row r="2" spans="1:19" s="21" customFormat="1" x14ac:dyDescent="0.2">
      <c r="A2" s="21" t="s">
        <v>61</v>
      </c>
      <c r="B2" s="21" t="s">
        <v>350</v>
      </c>
      <c r="C2" s="21" t="s">
        <v>351</v>
      </c>
      <c r="D2" s="21" t="s">
        <v>224</v>
      </c>
      <c r="E2" s="22">
        <v>240000</v>
      </c>
      <c r="F2" s="22">
        <v>306800</v>
      </c>
      <c r="G2" s="22">
        <v>317900</v>
      </c>
      <c r="H2" s="21">
        <v>639</v>
      </c>
      <c r="I2" s="21">
        <v>738</v>
      </c>
      <c r="J2" s="21">
        <v>783</v>
      </c>
      <c r="K2" s="23">
        <f t="shared" ref="K2:K33" si="0">_xlfn.RRI(3, E2, G2)</f>
        <v>9.8229474980527476E-2</v>
      </c>
      <c r="L2" s="22">
        <v>925</v>
      </c>
      <c r="M2" s="22">
        <v>1230</v>
      </c>
      <c r="N2" s="22">
        <v>1395</v>
      </c>
      <c r="O2" s="21">
        <v>5904</v>
      </c>
      <c r="P2" s="21">
        <v>1180</v>
      </c>
      <c r="Q2" s="21">
        <v>562</v>
      </c>
      <c r="R2" s="23">
        <f t="shared" ref="R2:R33" si="1">_xlfn.RRI(3, L2, N2)</f>
        <v>0.14677308555508839</v>
      </c>
      <c r="S2" s="24">
        <f t="shared" ref="S2:S33" si="2">N2/G2</f>
        <v>4.3881723812519658E-3</v>
      </c>
    </row>
    <row r="3" spans="1:19" s="21" customFormat="1" x14ac:dyDescent="0.2">
      <c r="A3" s="21" t="s">
        <v>177</v>
      </c>
      <c r="B3" s="21" t="s">
        <v>320</v>
      </c>
      <c r="C3" s="21" t="s">
        <v>241</v>
      </c>
      <c r="D3" s="21" t="s">
        <v>223</v>
      </c>
      <c r="E3" s="22">
        <v>258000</v>
      </c>
      <c r="F3" s="22">
        <v>299000</v>
      </c>
      <c r="G3" s="22">
        <v>299500</v>
      </c>
      <c r="H3" s="21">
        <v>804</v>
      </c>
      <c r="I3" s="21">
        <v>838</v>
      </c>
      <c r="J3" s="21">
        <v>238</v>
      </c>
      <c r="K3" s="23">
        <f t="shared" si="0"/>
        <v>5.0974971415976178E-2</v>
      </c>
      <c r="L3" s="22">
        <v>1082</v>
      </c>
      <c r="M3" s="22">
        <v>1245</v>
      </c>
      <c r="N3" s="22">
        <v>1549</v>
      </c>
      <c r="O3" s="21">
        <v>6004</v>
      </c>
      <c r="P3" s="21">
        <v>2879</v>
      </c>
      <c r="Q3" s="21">
        <v>795</v>
      </c>
      <c r="R3" s="23">
        <f t="shared" si="1"/>
        <v>0.12704533480142621</v>
      </c>
      <c r="S3" s="24">
        <f t="shared" si="2"/>
        <v>5.1719532554257092E-3</v>
      </c>
    </row>
    <row r="4" spans="1:19" s="21" customFormat="1" x14ac:dyDescent="0.2">
      <c r="A4" s="21" t="s">
        <v>41</v>
      </c>
      <c r="B4" s="21" t="s">
        <v>263</v>
      </c>
      <c r="C4" s="21" t="s">
        <v>256</v>
      </c>
      <c r="D4" s="21" t="s">
        <v>225</v>
      </c>
      <c r="E4" s="22">
        <v>264000</v>
      </c>
      <c r="F4" s="22">
        <v>311000</v>
      </c>
      <c r="G4" s="22">
        <v>338200</v>
      </c>
      <c r="H4" s="21">
        <v>1722</v>
      </c>
      <c r="I4" s="21">
        <v>1624</v>
      </c>
      <c r="J4" s="21">
        <v>1111</v>
      </c>
      <c r="K4" s="23">
        <f t="shared" si="0"/>
        <v>8.6066852156984952E-2</v>
      </c>
      <c r="L4" s="22">
        <v>1101</v>
      </c>
      <c r="M4" s="22">
        <v>1350</v>
      </c>
      <c r="N4" s="22">
        <v>1545</v>
      </c>
      <c r="O4" s="21">
        <v>13436</v>
      </c>
      <c r="P4" s="21">
        <v>4108</v>
      </c>
      <c r="Q4" s="21">
        <v>1549</v>
      </c>
      <c r="R4" s="23">
        <f t="shared" si="1"/>
        <v>0.11955917887114009</v>
      </c>
      <c r="S4" s="24">
        <f t="shared" si="2"/>
        <v>4.5683027794204611E-3</v>
      </c>
    </row>
    <row r="5" spans="1:19" s="21" customFormat="1" x14ac:dyDescent="0.2">
      <c r="A5" s="21" t="s">
        <v>101</v>
      </c>
      <c r="B5" s="21" t="s">
        <v>319</v>
      </c>
      <c r="C5" s="21" t="s">
        <v>230</v>
      </c>
      <c r="D5" s="21" t="s">
        <v>225</v>
      </c>
      <c r="E5" s="22">
        <v>322000</v>
      </c>
      <c r="F5" s="22">
        <v>375000</v>
      </c>
      <c r="G5" s="22">
        <v>395000</v>
      </c>
      <c r="H5" s="21">
        <v>808</v>
      </c>
      <c r="I5" s="21">
        <v>814</v>
      </c>
      <c r="J5" s="21">
        <v>465</v>
      </c>
      <c r="K5" s="23">
        <f t="shared" si="0"/>
        <v>7.0484560723001799E-2</v>
      </c>
      <c r="L5" s="22">
        <v>1000</v>
      </c>
      <c r="M5" s="22">
        <v>1275</v>
      </c>
      <c r="N5" s="22">
        <v>1399</v>
      </c>
      <c r="O5" s="21">
        <v>6039</v>
      </c>
      <c r="P5" s="21">
        <v>2004</v>
      </c>
      <c r="Q5" s="21">
        <v>988</v>
      </c>
      <c r="R5" s="23">
        <f t="shared" si="1"/>
        <v>0.11842252412845911</v>
      </c>
      <c r="S5" s="24">
        <f t="shared" si="2"/>
        <v>3.5417721518987344E-3</v>
      </c>
    </row>
    <row r="6" spans="1:19" s="21" customFormat="1" x14ac:dyDescent="0.2">
      <c r="A6" s="21" t="s">
        <v>62</v>
      </c>
      <c r="B6" s="21" t="s">
        <v>279</v>
      </c>
      <c r="C6" s="21" t="s">
        <v>236</v>
      </c>
      <c r="D6" s="21" t="s">
        <v>225</v>
      </c>
      <c r="E6" s="22">
        <v>229000</v>
      </c>
      <c r="F6" s="22">
        <v>298502</v>
      </c>
      <c r="G6" s="22">
        <v>307000</v>
      </c>
      <c r="H6" s="21">
        <v>1312</v>
      </c>
      <c r="I6" s="21">
        <v>1813</v>
      </c>
      <c r="J6" s="21">
        <v>775</v>
      </c>
      <c r="K6" s="23">
        <f t="shared" si="0"/>
        <v>0.10264140800632138</v>
      </c>
      <c r="L6" s="22">
        <v>931</v>
      </c>
      <c r="M6" s="22">
        <v>1150</v>
      </c>
      <c r="N6" s="22">
        <v>1300</v>
      </c>
      <c r="O6" s="21">
        <v>8539</v>
      </c>
      <c r="P6" s="21">
        <v>3354</v>
      </c>
      <c r="Q6" s="21">
        <v>1111</v>
      </c>
      <c r="R6" s="23">
        <f t="shared" si="1"/>
        <v>0.11771537181304237</v>
      </c>
      <c r="S6" s="24">
        <f t="shared" si="2"/>
        <v>4.2345276872964169E-3</v>
      </c>
    </row>
    <row r="7" spans="1:19" s="21" customFormat="1" x14ac:dyDescent="0.2">
      <c r="A7" s="21" t="s">
        <v>185</v>
      </c>
      <c r="B7" s="21" t="s">
        <v>366</v>
      </c>
      <c r="C7" s="21" t="s">
        <v>241</v>
      </c>
      <c r="D7" s="21" t="s">
        <v>223</v>
      </c>
      <c r="E7" s="22">
        <v>282000</v>
      </c>
      <c r="F7" s="22">
        <v>201000</v>
      </c>
      <c r="G7" s="22">
        <v>217000</v>
      </c>
      <c r="H7" s="21">
        <v>574</v>
      </c>
      <c r="I7" s="21">
        <v>478</v>
      </c>
      <c r="J7" s="21">
        <v>227</v>
      </c>
      <c r="K7" s="23">
        <f t="shared" si="0"/>
        <v>-8.3631380722109183E-2</v>
      </c>
      <c r="L7" s="22">
        <v>1000</v>
      </c>
      <c r="M7" s="22">
        <v>1405</v>
      </c>
      <c r="N7" s="22">
        <v>1375</v>
      </c>
      <c r="O7" s="21">
        <v>7248</v>
      </c>
      <c r="P7" s="21">
        <v>3025</v>
      </c>
      <c r="Q7" s="21">
        <v>1102</v>
      </c>
      <c r="R7" s="23">
        <f t="shared" si="1"/>
        <v>0.11199004528465784</v>
      </c>
      <c r="S7" s="24">
        <f t="shared" si="2"/>
        <v>6.3364055299539174E-3</v>
      </c>
    </row>
    <row r="8" spans="1:19" s="21" customFormat="1" x14ac:dyDescent="0.2">
      <c r="A8" s="21" t="s">
        <v>121</v>
      </c>
      <c r="B8" s="21" t="s">
        <v>346</v>
      </c>
      <c r="C8" s="21" t="s">
        <v>236</v>
      </c>
      <c r="D8" s="21" t="s">
        <v>225</v>
      </c>
      <c r="E8" s="22">
        <v>309000</v>
      </c>
      <c r="F8" s="22">
        <v>340000</v>
      </c>
      <c r="G8" s="22">
        <v>351000</v>
      </c>
      <c r="H8" s="21">
        <v>675</v>
      </c>
      <c r="I8" s="21">
        <v>736</v>
      </c>
      <c r="J8" s="21">
        <v>396</v>
      </c>
      <c r="K8" s="23">
        <f t="shared" si="0"/>
        <v>4.3396908671109236E-2</v>
      </c>
      <c r="L8" s="22">
        <v>1250</v>
      </c>
      <c r="M8" s="22">
        <v>1409</v>
      </c>
      <c r="N8" s="22">
        <v>1700</v>
      </c>
      <c r="O8" s="21">
        <v>6566</v>
      </c>
      <c r="P8" s="21">
        <v>3296</v>
      </c>
      <c r="Q8" s="21">
        <v>766</v>
      </c>
      <c r="R8" s="23">
        <f t="shared" si="1"/>
        <v>0.10793165135089278</v>
      </c>
      <c r="S8" s="24">
        <f t="shared" si="2"/>
        <v>4.8433048433048432E-3</v>
      </c>
    </row>
    <row r="9" spans="1:19" s="21" customFormat="1" x14ac:dyDescent="0.2">
      <c r="A9" s="21" t="s">
        <v>68</v>
      </c>
      <c r="B9" s="21" t="s">
        <v>262</v>
      </c>
      <c r="C9" s="21" t="s">
        <v>260</v>
      </c>
      <c r="D9" s="21" t="s">
        <v>226</v>
      </c>
      <c r="E9" s="22">
        <v>773500</v>
      </c>
      <c r="F9" s="22">
        <v>870000</v>
      </c>
      <c r="G9" s="22">
        <v>825000</v>
      </c>
      <c r="H9" s="21">
        <v>1731</v>
      </c>
      <c r="I9" s="21">
        <v>1596</v>
      </c>
      <c r="J9" s="21">
        <v>680</v>
      </c>
      <c r="K9" s="23">
        <f t="shared" si="0"/>
        <v>2.1718389565282381E-2</v>
      </c>
      <c r="L9" s="22">
        <v>2195</v>
      </c>
      <c r="M9" s="22">
        <v>2850</v>
      </c>
      <c r="N9" s="22">
        <v>2975</v>
      </c>
      <c r="O9" s="21">
        <v>64604</v>
      </c>
      <c r="P9" s="21">
        <v>49984</v>
      </c>
      <c r="Q9" s="21">
        <v>22395</v>
      </c>
      <c r="R9" s="23">
        <f t="shared" si="1"/>
        <v>0.10666833024230127</v>
      </c>
      <c r="S9" s="24">
        <f t="shared" si="2"/>
        <v>3.6060606060606061E-3</v>
      </c>
    </row>
    <row r="10" spans="1:19" s="21" customFormat="1" x14ac:dyDescent="0.2">
      <c r="A10" s="21" t="s">
        <v>84</v>
      </c>
      <c r="B10" s="21" t="s">
        <v>281</v>
      </c>
      <c r="C10" s="21" t="s">
        <v>247</v>
      </c>
      <c r="D10" s="21" t="s">
        <v>223</v>
      </c>
      <c r="E10" s="22">
        <v>163100</v>
      </c>
      <c r="F10" s="22">
        <v>208500</v>
      </c>
      <c r="G10" s="22">
        <v>227500</v>
      </c>
      <c r="H10" s="21">
        <v>1220</v>
      </c>
      <c r="I10" s="21">
        <v>1006</v>
      </c>
      <c r="J10" s="21">
        <v>562</v>
      </c>
      <c r="K10" s="23">
        <f t="shared" si="0"/>
        <v>0.11731547361368144</v>
      </c>
      <c r="L10" s="22">
        <v>1175</v>
      </c>
      <c r="M10" s="22">
        <v>1595</v>
      </c>
      <c r="N10" s="22">
        <v>1590</v>
      </c>
      <c r="O10" s="21">
        <v>11438</v>
      </c>
      <c r="P10" s="21">
        <v>6094</v>
      </c>
      <c r="Q10" s="21">
        <v>3030</v>
      </c>
      <c r="R10" s="23">
        <f t="shared" si="1"/>
        <v>0.10607969361277236</v>
      </c>
      <c r="S10" s="24">
        <f t="shared" si="2"/>
        <v>6.9890109890109889E-3</v>
      </c>
    </row>
    <row r="11" spans="1:19" s="21" customFormat="1" x14ac:dyDescent="0.2">
      <c r="A11" s="21" t="s">
        <v>33</v>
      </c>
      <c r="B11" s="21" t="s">
        <v>235</v>
      </c>
      <c r="C11" s="21" t="s">
        <v>236</v>
      </c>
      <c r="D11" s="21" t="s">
        <v>225</v>
      </c>
      <c r="E11" s="22">
        <v>216500</v>
      </c>
      <c r="F11" s="22">
        <v>259000</v>
      </c>
      <c r="G11" s="22">
        <v>279000</v>
      </c>
      <c r="H11" s="21">
        <v>2931</v>
      </c>
      <c r="I11" s="21">
        <v>3530</v>
      </c>
      <c r="J11" s="21">
        <v>1621</v>
      </c>
      <c r="K11" s="23">
        <f t="shared" si="0"/>
        <v>8.8216819773496047E-2</v>
      </c>
      <c r="L11" s="22">
        <v>1000</v>
      </c>
      <c r="M11" s="22">
        <v>1250</v>
      </c>
      <c r="N11" s="22">
        <v>1350</v>
      </c>
      <c r="O11" s="21">
        <v>35456</v>
      </c>
      <c r="P11" s="21">
        <v>18223</v>
      </c>
      <c r="Q11" s="21">
        <v>5390</v>
      </c>
      <c r="R11" s="23">
        <f t="shared" si="1"/>
        <v>0.10520944959211609</v>
      </c>
      <c r="S11" s="24">
        <f t="shared" si="2"/>
        <v>4.8387096774193551E-3</v>
      </c>
    </row>
    <row r="12" spans="1:19" s="21" customFormat="1" x14ac:dyDescent="0.2">
      <c r="A12" s="21" t="s">
        <v>207</v>
      </c>
      <c r="B12" s="21" t="s">
        <v>429</v>
      </c>
      <c r="C12" s="21" t="s">
        <v>241</v>
      </c>
      <c r="D12" s="21" t="s">
        <v>223</v>
      </c>
      <c r="E12" s="22">
        <v>262534</v>
      </c>
      <c r="F12" s="22">
        <v>160000</v>
      </c>
      <c r="G12" s="22">
        <v>186000</v>
      </c>
      <c r="H12" s="21">
        <v>407</v>
      </c>
      <c r="I12" s="21">
        <v>268</v>
      </c>
      <c r="J12" s="21">
        <v>128</v>
      </c>
      <c r="K12" s="23">
        <f t="shared" si="0"/>
        <v>-0.1085250801286568</v>
      </c>
      <c r="L12" s="22">
        <v>950</v>
      </c>
      <c r="M12" s="22">
        <v>1129</v>
      </c>
      <c r="N12" s="22">
        <v>1275</v>
      </c>
      <c r="O12" s="21">
        <v>3161</v>
      </c>
      <c r="P12" s="21">
        <v>676</v>
      </c>
      <c r="Q12" s="21">
        <v>326</v>
      </c>
      <c r="R12" s="23">
        <f t="shared" si="1"/>
        <v>0.10305083189085429</v>
      </c>
      <c r="S12" s="24">
        <f t="shared" si="2"/>
        <v>6.8548387096774195E-3</v>
      </c>
    </row>
    <row r="13" spans="1:19" s="21" customFormat="1" x14ac:dyDescent="0.2">
      <c r="A13" s="21" t="s">
        <v>210</v>
      </c>
      <c r="B13" s="21" t="s">
        <v>445</v>
      </c>
      <c r="C13" s="21" t="s">
        <v>286</v>
      </c>
      <c r="D13" s="21" t="s">
        <v>222</v>
      </c>
      <c r="E13" s="22">
        <v>80000</v>
      </c>
      <c r="F13" s="22">
        <v>98000</v>
      </c>
      <c r="G13" s="22">
        <v>104000</v>
      </c>
      <c r="H13" s="21">
        <v>382</v>
      </c>
      <c r="I13" s="21">
        <v>143</v>
      </c>
      <c r="J13" s="21">
        <v>86</v>
      </c>
      <c r="K13" s="23">
        <f t="shared" si="0"/>
        <v>9.1392883061105934E-2</v>
      </c>
      <c r="L13" s="22">
        <v>840</v>
      </c>
      <c r="M13" s="22">
        <v>1000</v>
      </c>
      <c r="N13" s="22">
        <v>1125</v>
      </c>
      <c r="O13" s="21">
        <v>4027</v>
      </c>
      <c r="P13" s="21">
        <v>734</v>
      </c>
      <c r="Q13" s="21">
        <v>500</v>
      </c>
      <c r="R13" s="23">
        <f t="shared" si="1"/>
        <v>0.10227784577092303</v>
      </c>
      <c r="S13" s="24">
        <f t="shared" si="2"/>
        <v>1.0817307692307692E-2</v>
      </c>
    </row>
    <row r="14" spans="1:19" s="21" customFormat="1" x14ac:dyDescent="0.2">
      <c r="A14" s="21" t="s">
        <v>130</v>
      </c>
      <c r="B14" s="21" t="s">
        <v>436</v>
      </c>
      <c r="C14" s="21" t="s">
        <v>247</v>
      </c>
      <c r="D14" s="21" t="s">
        <v>223</v>
      </c>
      <c r="E14" s="22">
        <v>160000</v>
      </c>
      <c r="F14" s="22">
        <v>153000</v>
      </c>
      <c r="G14" s="22">
        <v>185000</v>
      </c>
      <c r="H14" s="21">
        <v>390</v>
      </c>
      <c r="I14" s="21">
        <v>539</v>
      </c>
      <c r="J14" s="21">
        <v>365</v>
      </c>
      <c r="K14" s="23">
        <f t="shared" si="0"/>
        <v>4.9584113452102008E-2</v>
      </c>
      <c r="L14" s="22">
        <v>975</v>
      </c>
      <c r="M14" s="22">
        <v>1030</v>
      </c>
      <c r="N14" s="22">
        <v>1300</v>
      </c>
      <c r="O14" s="21">
        <v>2242</v>
      </c>
      <c r="P14" s="21">
        <v>232</v>
      </c>
      <c r="Q14" s="21">
        <v>471</v>
      </c>
      <c r="R14" s="23">
        <f t="shared" si="1"/>
        <v>0.10064241629820891</v>
      </c>
      <c r="S14" s="24">
        <f t="shared" si="2"/>
        <v>7.0270270270270272E-3</v>
      </c>
    </row>
    <row r="15" spans="1:19" s="21" customFormat="1" x14ac:dyDescent="0.2">
      <c r="A15" s="21" t="s">
        <v>122</v>
      </c>
      <c r="B15" s="21" t="s">
        <v>386</v>
      </c>
      <c r="C15" s="21" t="s">
        <v>232</v>
      </c>
      <c r="D15" s="21" t="s">
        <v>454</v>
      </c>
      <c r="E15" s="22">
        <v>196300</v>
      </c>
      <c r="F15" s="22">
        <v>224300</v>
      </c>
      <c r="G15" s="22">
        <v>242500</v>
      </c>
      <c r="H15" s="21">
        <v>503</v>
      </c>
      <c r="I15" s="21">
        <v>524</v>
      </c>
      <c r="J15" s="21">
        <v>395</v>
      </c>
      <c r="K15" s="23">
        <f t="shared" si="0"/>
        <v>7.299364004363107E-2</v>
      </c>
      <c r="L15" s="22">
        <v>900</v>
      </c>
      <c r="M15" s="22">
        <v>1060</v>
      </c>
      <c r="N15" s="22">
        <v>1195</v>
      </c>
      <c r="O15" s="21">
        <v>7896</v>
      </c>
      <c r="P15" s="21">
        <v>3696</v>
      </c>
      <c r="Q15" s="21">
        <v>1723</v>
      </c>
      <c r="R15" s="23">
        <f t="shared" si="1"/>
        <v>9.9111618194363871E-2</v>
      </c>
      <c r="S15" s="24">
        <f t="shared" si="2"/>
        <v>4.9278350515463915E-3</v>
      </c>
    </row>
    <row r="16" spans="1:19" s="21" customFormat="1" x14ac:dyDescent="0.2">
      <c r="A16" s="21" t="s">
        <v>141</v>
      </c>
      <c r="B16" s="21" t="s">
        <v>373</v>
      </c>
      <c r="C16" s="21" t="s">
        <v>236</v>
      </c>
      <c r="D16" s="21" t="s">
        <v>225</v>
      </c>
      <c r="E16" s="22">
        <v>216167</v>
      </c>
      <c r="F16" s="22">
        <v>247000</v>
      </c>
      <c r="G16" s="22">
        <v>275000</v>
      </c>
      <c r="H16" s="21">
        <v>547</v>
      </c>
      <c r="I16" s="21">
        <v>699</v>
      </c>
      <c r="J16" s="21">
        <v>326</v>
      </c>
      <c r="K16" s="23">
        <f t="shared" si="0"/>
        <v>8.3547030185205928E-2</v>
      </c>
      <c r="L16" s="22">
        <v>945</v>
      </c>
      <c r="M16" s="22">
        <v>1100</v>
      </c>
      <c r="N16" s="22">
        <v>1250</v>
      </c>
      <c r="O16" s="21">
        <v>4626</v>
      </c>
      <c r="P16" s="21">
        <v>2154</v>
      </c>
      <c r="Q16" s="21">
        <v>679</v>
      </c>
      <c r="R16" s="23">
        <f t="shared" si="1"/>
        <v>9.7722926680582578E-2</v>
      </c>
      <c r="S16" s="24">
        <f t="shared" si="2"/>
        <v>4.5454545454545452E-3</v>
      </c>
    </row>
    <row r="17" spans="1:19" s="21" customFormat="1" x14ac:dyDescent="0.2">
      <c r="A17" s="21" t="s">
        <v>147</v>
      </c>
      <c r="B17" s="21" t="s">
        <v>427</v>
      </c>
      <c r="C17" s="21" t="s">
        <v>232</v>
      </c>
      <c r="D17" s="21" t="s">
        <v>454</v>
      </c>
      <c r="E17" s="22">
        <v>178100</v>
      </c>
      <c r="F17" s="22">
        <v>196000</v>
      </c>
      <c r="G17" s="22">
        <v>227900</v>
      </c>
      <c r="H17" s="21">
        <v>413</v>
      </c>
      <c r="I17" s="21">
        <v>443</v>
      </c>
      <c r="J17" s="21">
        <v>312</v>
      </c>
      <c r="K17" s="23">
        <f t="shared" si="0"/>
        <v>8.5659078997098348E-2</v>
      </c>
      <c r="L17" s="22">
        <v>1000</v>
      </c>
      <c r="M17" s="22">
        <v>1050</v>
      </c>
      <c r="N17" s="22">
        <v>1319</v>
      </c>
      <c r="O17" s="21">
        <v>6923</v>
      </c>
      <c r="P17" s="21">
        <v>1419</v>
      </c>
      <c r="Q17" s="21">
        <v>583</v>
      </c>
      <c r="R17" s="23">
        <f t="shared" si="1"/>
        <v>9.6684230072997313E-2</v>
      </c>
      <c r="S17" s="24">
        <f t="shared" si="2"/>
        <v>5.7876261518209739E-3</v>
      </c>
    </row>
    <row r="18" spans="1:19" s="21" customFormat="1" x14ac:dyDescent="0.2">
      <c r="A18" s="21" t="s">
        <v>201</v>
      </c>
      <c r="B18" s="21" t="s">
        <v>448</v>
      </c>
      <c r="C18" s="21" t="s">
        <v>270</v>
      </c>
      <c r="D18" s="21" t="s">
        <v>226</v>
      </c>
      <c r="E18" s="22">
        <v>309669</v>
      </c>
      <c r="F18" s="22">
        <v>353000</v>
      </c>
      <c r="G18" s="22">
        <v>375000</v>
      </c>
      <c r="H18" s="21">
        <v>378</v>
      </c>
      <c r="I18" s="21">
        <v>332</v>
      </c>
      <c r="J18" s="21">
        <v>187</v>
      </c>
      <c r="K18" s="23">
        <f t="shared" si="0"/>
        <v>6.5887032598974216E-2</v>
      </c>
      <c r="L18" s="22">
        <v>1200</v>
      </c>
      <c r="M18" s="22">
        <v>1400</v>
      </c>
      <c r="N18" s="22">
        <v>1575</v>
      </c>
      <c r="O18" s="21">
        <v>3050</v>
      </c>
      <c r="P18" s="21">
        <v>879</v>
      </c>
      <c r="Q18" s="21">
        <v>228</v>
      </c>
      <c r="R18" s="23">
        <f t="shared" si="1"/>
        <v>9.4879784971972247E-2</v>
      </c>
      <c r="S18" s="24">
        <f t="shared" si="2"/>
        <v>4.1999999999999997E-3</v>
      </c>
    </row>
    <row r="19" spans="1:19" s="21" customFormat="1" x14ac:dyDescent="0.2">
      <c r="A19" s="21" t="s">
        <v>152</v>
      </c>
      <c r="B19" s="21" t="s">
        <v>360</v>
      </c>
      <c r="C19" s="21" t="s">
        <v>236</v>
      </c>
      <c r="D19" s="21" t="s">
        <v>225</v>
      </c>
      <c r="E19" s="22">
        <v>275000</v>
      </c>
      <c r="F19" s="22">
        <v>317339</v>
      </c>
      <c r="G19" s="22">
        <v>330000</v>
      </c>
      <c r="H19" s="21">
        <v>605</v>
      </c>
      <c r="I19" s="21">
        <v>594</v>
      </c>
      <c r="J19" s="21">
        <v>296</v>
      </c>
      <c r="K19" s="23">
        <f t="shared" si="0"/>
        <v>6.2658569182611146E-2</v>
      </c>
      <c r="L19" s="22">
        <v>1200</v>
      </c>
      <c r="M19" s="22">
        <v>1340</v>
      </c>
      <c r="N19" s="22">
        <v>1555</v>
      </c>
      <c r="O19" s="21">
        <v>2256</v>
      </c>
      <c r="P19" s="21">
        <v>1002</v>
      </c>
      <c r="Q19" s="21">
        <v>341</v>
      </c>
      <c r="R19" s="23">
        <f t="shared" si="1"/>
        <v>9.0225617054921603E-2</v>
      </c>
      <c r="S19" s="24">
        <f t="shared" si="2"/>
        <v>4.7121212121212118E-3</v>
      </c>
    </row>
    <row r="20" spans="1:19" s="21" customFormat="1" x14ac:dyDescent="0.2">
      <c r="A20" s="21" t="s">
        <v>193</v>
      </c>
      <c r="B20" s="21" t="s">
        <v>449</v>
      </c>
      <c r="C20" s="21" t="s">
        <v>256</v>
      </c>
      <c r="D20" s="21" t="s">
        <v>225</v>
      </c>
      <c r="E20" s="22">
        <v>462595</v>
      </c>
      <c r="F20" s="22">
        <v>490000</v>
      </c>
      <c r="G20" s="22">
        <v>499000</v>
      </c>
      <c r="H20" s="21">
        <v>370</v>
      </c>
      <c r="I20" s="21">
        <v>355</v>
      </c>
      <c r="J20" s="21">
        <v>215</v>
      </c>
      <c r="K20" s="23">
        <f t="shared" si="0"/>
        <v>2.5572901590247055E-2</v>
      </c>
      <c r="L20" s="22">
        <v>1702</v>
      </c>
      <c r="M20" s="22">
        <v>1595</v>
      </c>
      <c r="N20" s="22">
        <v>2200</v>
      </c>
      <c r="O20" s="21">
        <v>1054</v>
      </c>
      <c r="P20" s="21">
        <v>656</v>
      </c>
      <c r="Q20" s="21">
        <v>136</v>
      </c>
      <c r="R20" s="23">
        <f t="shared" si="1"/>
        <v>8.9317235002565498E-2</v>
      </c>
      <c r="S20" s="24">
        <f t="shared" si="2"/>
        <v>4.4088176352705408E-3</v>
      </c>
    </row>
    <row r="21" spans="1:19" s="21" customFormat="1" x14ac:dyDescent="0.2">
      <c r="A21" s="21" t="s">
        <v>166</v>
      </c>
      <c r="B21" s="21" t="s">
        <v>361</v>
      </c>
      <c r="C21" s="21" t="s">
        <v>241</v>
      </c>
      <c r="D21" s="21" t="s">
        <v>223</v>
      </c>
      <c r="E21" s="22">
        <v>211000</v>
      </c>
      <c r="F21" s="22">
        <v>233000</v>
      </c>
      <c r="G21" s="22">
        <v>248000</v>
      </c>
      <c r="H21" s="21">
        <v>590</v>
      </c>
      <c r="I21" s="21">
        <v>620</v>
      </c>
      <c r="J21" s="21">
        <v>263</v>
      </c>
      <c r="K21" s="23">
        <f t="shared" si="0"/>
        <v>5.5333542400791469E-2</v>
      </c>
      <c r="L21" s="22">
        <v>1200</v>
      </c>
      <c r="M21" s="22">
        <v>1400</v>
      </c>
      <c r="N21" s="22">
        <v>1550</v>
      </c>
      <c r="O21" s="21">
        <v>3845</v>
      </c>
      <c r="P21" s="21">
        <v>1860</v>
      </c>
      <c r="Q21" s="21">
        <v>516</v>
      </c>
      <c r="R21" s="23">
        <f t="shared" si="1"/>
        <v>8.9055846181262277E-2</v>
      </c>
      <c r="S21" s="24">
        <f t="shared" si="2"/>
        <v>6.2500000000000003E-3</v>
      </c>
    </row>
    <row r="22" spans="1:19" s="21" customFormat="1" x14ac:dyDescent="0.2">
      <c r="A22" s="21" t="s">
        <v>34</v>
      </c>
      <c r="B22" s="21" t="s">
        <v>252</v>
      </c>
      <c r="C22" s="21" t="s">
        <v>236</v>
      </c>
      <c r="D22" s="21" t="s">
        <v>225</v>
      </c>
      <c r="E22" s="22">
        <v>186000</v>
      </c>
      <c r="F22" s="22">
        <v>215000</v>
      </c>
      <c r="G22" s="22">
        <v>225000</v>
      </c>
      <c r="H22" s="21">
        <v>1898</v>
      </c>
      <c r="I22" s="21">
        <v>2232</v>
      </c>
      <c r="J22" s="21">
        <v>1567</v>
      </c>
      <c r="K22" s="23">
        <f t="shared" si="0"/>
        <v>6.550753340344162E-2</v>
      </c>
      <c r="L22" s="22">
        <v>850</v>
      </c>
      <c r="M22" s="22">
        <v>939</v>
      </c>
      <c r="N22" s="22">
        <v>1095</v>
      </c>
      <c r="O22" s="21">
        <v>21510</v>
      </c>
      <c r="P22" s="21">
        <v>6533</v>
      </c>
      <c r="Q22" s="21">
        <v>2491</v>
      </c>
      <c r="R22" s="23">
        <f t="shared" si="1"/>
        <v>8.809061512057581E-2</v>
      </c>
      <c r="S22" s="24">
        <f t="shared" si="2"/>
        <v>4.8666666666666667E-3</v>
      </c>
    </row>
    <row r="23" spans="1:19" s="21" customFormat="1" x14ac:dyDescent="0.2">
      <c r="A23" s="21" t="s">
        <v>153</v>
      </c>
      <c r="B23" s="21" t="s">
        <v>387</v>
      </c>
      <c r="C23" s="21" t="s">
        <v>331</v>
      </c>
      <c r="D23" s="21" t="s">
        <v>223</v>
      </c>
      <c r="E23" s="22">
        <v>290000</v>
      </c>
      <c r="F23" s="22">
        <v>304230</v>
      </c>
      <c r="G23" s="22">
        <v>300000</v>
      </c>
      <c r="H23" s="21">
        <v>497</v>
      </c>
      <c r="I23" s="21">
        <v>461</v>
      </c>
      <c r="J23" s="21">
        <v>294</v>
      </c>
      <c r="K23" s="23">
        <f t="shared" si="0"/>
        <v>1.136460926688998E-2</v>
      </c>
      <c r="L23" s="22">
        <v>1475</v>
      </c>
      <c r="M23" s="22">
        <v>1670</v>
      </c>
      <c r="N23" s="22">
        <v>1900</v>
      </c>
      <c r="O23" s="21">
        <v>7667</v>
      </c>
      <c r="P23" s="21">
        <v>6944</v>
      </c>
      <c r="Q23" s="21">
        <v>2655</v>
      </c>
      <c r="R23" s="23">
        <f t="shared" si="1"/>
        <v>8.8062544055728553E-2</v>
      </c>
      <c r="S23" s="24">
        <f t="shared" si="2"/>
        <v>6.3333333333333332E-3</v>
      </c>
    </row>
    <row r="24" spans="1:19" s="21" customFormat="1" x14ac:dyDescent="0.2">
      <c r="A24" s="21" t="s">
        <v>95</v>
      </c>
      <c r="B24" s="21" t="s">
        <v>332</v>
      </c>
      <c r="C24" s="21" t="s">
        <v>260</v>
      </c>
      <c r="D24" s="21" t="s">
        <v>226</v>
      </c>
      <c r="E24" s="22">
        <v>220000</v>
      </c>
      <c r="F24" s="22">
        <v>280000</v>
      </c>
      <c r="G24" s="22">
        <v>275000</v>
      </c>
      <c r="H24" s="21">
        <v>745</v>
      </c>
      <c r="I24" s="21">
        <v>853</v>
      </c>
      <c r="J24" s="21">
        <v>499</v>
      </c>
      <c r="K24" s="23">
        <f t="shared" si="0"/>
        <v>7.7217345015941907E-2</v>
      </c>
      <c r="L24" s="22">
        <v>900</v>
      </c>
      <c r="M24" s="22">
        <v>1195</v>
      </c>
      <c r="N24" s="22">
        <v>1150</v>
      </c>
      <c r="O24" s="21">
        <v>9626</v>
      </c>
      <c r="P24" s="21">
        <v>1985</v>
      </c>
      <c r="Q24" s="21">
        <v>589</v>
      </c>
      <c r="R24" s="23">
        <f t="shared" si="1"/>
        <v>8.5138345254405445E-2</v>
      </c>
      <c r="S24" s="24">
        <f t="shared" si="2"/>
        <v>4.1818181818181815E-3</v>
      </c>
    </row>
    <row r="25" spans="1:19" s="21" customFormat="1" x14ac:dyDescent="0.2">
      <c r="A25" s="21" t="s">
        <v>126</v>
      </c>
      <c r="B25" s="21" t="s">
        <v>400</v>
      </c>
      <c r="C25" s="21" t="s">
        <v>304</v>
      </c>
      <c r="D25" s="21" t="s">
        <v>224</v>
      </c>
      <c r="E25" s="22">
        <v>210500</v>
      </c>
      <c r="F25" s="22">
        <v>237500</v>
      </c>
      <c r="G25" s="22">
        <v>248000</v>
      </c>
      <c r="H25" s="21">
        <v>464</v>
      </c>
      <c r="I25" s="21">
        <v>553</v>
      </c>
      <c r="J25" s="21">
        <v>377</v>
      </c>
      <c r="K25" s="23">
        <f t="shared" si="0"/>
        <v>5.6168458526252962E-2</v>
      </c>
      <c r="L25" s="22">
        <v>1250</v>
      </c>
      <c r="M25" s="22">
        <v>1228</v>
      </c>
      <c r="N25" s="22">
        <v>1595</v>
      </c>
      <c r="O25" s="21">
        <v>3171</v>
      </c>
      <c r="P25" s="21">
        <v>984</v>
      </c>
      <c r="Q25" s="21">
        <v>550</v>
      </c>
      <c r="R25" s="23">
        <f t="shared" si="1"/>
        <v>8.4634859115428451E-2</v>
      </c>
      <c r="S25" s="24">
        <f t="shared" si="2"/>
        <v>6.4314516129032259E-3</v>
      </c>
    </row>
    <row r="26" spans="1:19" s="21" customFormat="1" x14ac:dyDescent="0.2">
      <c r="A26" s="21" t="s">
        <v>191</v>
      </c>
      <c r="B26" s="21" t="s">
        <v>408</v>
      </c>
      <c r="C26" s="21" t="s">
        <v>256</v>
      </c>
      <c r="D26" s="21" t="s">
        <v>225</v>
      </c>
      <c r="E26" s="22">
        <v>365000</v>
      </c>
      <c r="F26" s="22">
        <v>410150</v>
      </c>
      <c r="G26" s="22">
        <v>405000</v>
      </c>
      <c r="H26" s="21">
        <v>448</v>
      </c>
      <c r="I26" s="21">
        <v>395</v>
      </c>
      <c r="J26" s="21">
        <v>217</v>
      </c>
      <c r="K26" s="23">
        <f t="shared" si="0"/>
        <v>3.5271009988524282E-2</v>
      </c>
      <c r="L26" s="22">
        <v>1378</v>
      </c>
      <c r="M26" s="22">
        <v>1355</v>
      </c>
      <c r="N26" s="22">
        <v>1750</v>
      </c>
      <c r="O26" s="21">
        <v>6573</v>
      </c>
      <c r="P26" s="21">
        <v>1420</v>
      </c>
      <c r="Q26" s="21">
        <v>736</v>
      </c>
      <c r="R26" s="23">
        <f t="shared" si="1"/>
        <v>8.2919756747647844E-2</v>
      </c>
      <c r="S26" s="24">
        <f t="shared" si="2"/>
        <v>4.3209876543209872E-3</v>
      </c>
    </row>
    <row r="27" spans="1:19" s="21" customFormat="1" x14ac:dyDescent="0.2">
      <c r="A27" s="21" t="s">
        <v>58</v>
      </c>
      <c r="B27" s="21" t="s">
        <v>267</v>
      </c>
      <c r="C27" s="21" t="s">
        <v>247</v>
      </c>
      <c r="D27" s="21" t="s">
        <v>223</v>
      </c>
      <c r="E27" s="22">
        <v>327500</v>
      </c>
      <c r="F27" s="22">
        <v>345000</v>
      </c>
      <c r="G27" s="22">
        <v>318000</v>
      </c>
      <c r="H27" s="21">
        <v>1585</v>
      </c>
      <c r="I27" s="21">
        <v>1634</v>
      </c>
      <c r="J27" s="21">
        <v>819</v>
      </c>
      <c r="K27" s="23">
        <f t="shared" si="0"/>
        <v>-9.7642412950808E-3</v>
      </c>
      <c r="L27" s="22">
        <v>3000</v>
      </c>
      <c r="M27" s="22">
        <v>3700</v>
      </c>
      <c r="N27" s="22">
        <v>3800</v>
      </c>
      <c r="O27" s="21">
        <v>12066</v>
      </c>
      <c r="P27" s="21">
        <v>13631</v>
      </c>
      <c r="Q27" s="21">
        <v>6339</v>
      </c>
      <c r="R27" s="23">
        <f t="shared" si="1"/>
        <v>8.1983855523197535E-2</v>
      </c>
      <c r="S27" s="24">
        <f t="shared" si="2"/>
        <v>1.1949685534591196E-2</v>
      </c>
    </row>
    <row r="28" spans="1:19" s="21" customFormat="1" x14ac:dyDescent="0.2">
      <c r="A28" s="21" t="s">
        <v>206</v>
      </c>
      <c r="B28" s="21" t="s">
        <v>329</v>
      </c>
      <c r="C28" s="21" t="s">
        <v>286</v>
      </c>
      <c r="D28" s="21" t="s">
        <v>222</v>
      </c>
      <c r="E28" s="22">
        <v>113750</v>
      </c>
      <c r="F28" s="22">
        <v>128742</v>
      </c>
      <c r="G28" s="22">
        <v>127500</v>
      </c>
      <c r="H28" s="21">
        <v>758</v>
      </c>
      <c r="I28" s="21">
        <v>728</v>
      </c>
      <c r="J28" s="21">
        <v>142</v>
      </c>
      <c r="K28" s="23">
        <f t="shared" si="0"/>
        <v>3.8770465378783259E-2</v>
      </c>
      <c r="L28" s="22">
        <v>850</v>
      </c>
      <c r="M28" s="22">
        <v>950</v>
      </c>
      <c r="N28" s="22">
        <v>1075</v>
      </c>
      <c r="O28" s="21">
        <v>11174</v>
      </c>
      <c r="P28" s="21">
        <v>2184</v>
      </c>
      <c r="Q28" s="21">
        <v>675</v>
      </c>
      <c r="R28" s="23">
        <f t="shared" si="1"/>
        <v>8.1425267992054184E-2</v>
      </c>
      <c r="S28" s="24">
        <f t="shared" si="2"/>
        <v>8.431372549019607E-3</v>
      </c>
    </row>
    <row r="29" spans="1:19" s="21" customFormat="1" x14ac:dyDescent="0.2">
      <c r="A29" s="21" t="s">
        <v>157</v>
      </c>
      <c r="B29" s="21" t="s">
        <v>405</v>
      </c>
      <c r="C29" s="21" t="s">
        <v>256</v>
      </c>
      <c r="D29" s="21" t="s">
        <v>225</v>
      </c>
      <c r="E29" s="22">
        <v>380000</v>
      </c>
      <c r="F29" s="22">
        <v>440000</v>
      </c>
      <c r="G29" s="22">
        <v>475000</v>
      </c>
      <c r="H29" s="21">
        <v>455</v>
      </c>
      <c r="I29" s="21">
        <v>440</v>
      </c>
      <c r="J29" s="21">
        <v>288</v>
      </c>
      <c r="K29" s="23">
        <f t="shared" si="0"/>
        <v>7.7217345015941907E-2</v>
      </c>
      <c r="L29" s="22">
        <v>1586</v>
      </c>
      <c r="M29" s="22">
        <v>1749</v>
      </c>
      <c r="N29" s="22">
        <v>2000</v>
      </c>
      <c r="O29" s="21">
        <v>4874</v>
      </c>
      <c r="P29" s="21">
        <v>1898</v>
      </c>
      <c r="Q29" s="21">
        <v>353</v>
      </c>
      <c r="R29" s="23">
        <f t="shared" si="1"/>
        <v>8.0377682241444592E-2</v>
      </c>
      <c r="S29" s="24">
        <f t="shared" si="2"/>
        <v>4.2105263157894736E-3</v>
      </c>
    </row>
    <row r="30" spans="1:19" s="21" customFormat="1" x14ac:dyDescent="0.2">
      <c r="A30" s="21" t="s">
        <v>162</v>
      </c>
      <c r="B30" s="21" t="s">
        <v>414</v>
      </c>
      <c r="C30" s="21" t="s">
        <v>247</v>
      </c>
      <c r="D30" s="21" t="s">
        <v>223</v>
      </c>
      <c r="E30" s="22">
        <v>134000</v>
      </c>
      <c r="F30" s="22">
        <v>155000</v>
      </c>
      <c r="G30" s="22">
        <v>166000</v>
      </c>
      <c r="H30" s="21">
        <v>431</v>
      </c>
      <c r="I30" s="21">
        <v>514</v>
      </c>
      <c r="J30" s="21">
        <v>270</v>
      </c>
      <c r="K30" s="23">
        <f t="shared" si="0"/>
        <v>7.3992124081007749E-2</v>
      </c>
      <c r="L30" s="22">
        <v>1100</v>
      </c>
      <c r="M30" s="22">
        <v>1250</v>
      </c>
      <c r="N30" s="22">
        <v>1385</v>
      </c>
      <c r="O30" s="21">
        <v>1343</v>
      </c>
      <c r="P30" s="21">
        <v>426</v>
      </c>
      <c r="Q30" s="21">
        <v>213</v>
      </c>
      <c r="R30" s="23">
        <f t="shared" si="1"/>
        <v>7.9822475705392026E-2</v>
      </c>
      <c r="S30" s="24">
        <f t="shared" si="2"/>
        <v>8.343373493975903E-3</v>
      </c>
    </row>
    <row r="31" spans="1:19" s="21" customFormat="1" x14ac:dyDescent="0.2">
      <c r="A31" s="21" t="s">
        <v>96</v>
      </c>
      <c r="B31" s="21" t="s">
        <v>344</v>
      </c>
      <c r="C31" s="21" t="s">
        <v>243</v>
      </c>
      <c r="D31" s="21" t="s">
        <v>222</v>
      </c>
      <c r="E31" s="22">
        <v>204000</v>
      </c>
      <c r="F31" s="22">
        <v>238000</v>
      </c>
      <c r="G31" s="22">
        <v>252000</v>
      </c>
      <c r="H31" s="21">
        <v>687</v>
      </c>
      <c r="I31" s="21">
        <v>673</v>
      </c>
      <c r="J31" s="21">
        <v>490</v>
      </c>
      <c r="K31" s="23">
        <f t="shared" si="0"/>
        <v>7.2976287935406559E-2</v>
      </c>
      <c r="L31" s="22">
        <v>995</v>
      </c>
      <c r="M31" s="22">
        <v>1225</v>
      </c>
      <c r="N31" s="22">
        <v>1250</v>
      </c>
      <c r="O31" s="21">
        <v>5851</v>
      </c>
      <c r="P31" s="21">
        <v>1349</v>
      </c>
      <c r="Q31" s="21">
        <v>533</v>
      </c>
      <c r="R31" s="23">
        <f t="shared" si="1"/>
        <v>7.9018715169048903E-2</v>
      </c>
      <c r="S31" s="24">
        <f t="shared" si="2"/>
        <v>4.96031746031746E-3</v>
      </c>
    </row>
    <row r="32" spans="1:19" s="21" customFormat="1" x14ac:dyDescent="0.2">
      <c r="A32" s="21" t="s">
        <v>172</v>
      </c>
      <c r="B32" s="21" t="s">
        <v>430</v>
      </c>
      <c r="C32" s="21" t="s">
        <v>232</v>
      </c>
      <c r="D32" s="21" t="s">
        <v>454</v>
      </c>
      <c r="E32" s="22">
        <v>328800</v>
      </c>
      <c r="F32" s="22">
        <v>360000</v>
      </c>
      <c r="G32" s="22">
        <v>350000</v>
      </c>
      <c r="H32" s="21">
        <v>400</v>
      </c>
      <c r="I32" s="21">
        <v>380</v>
      </c>
      <c r="J32" s="21">
        <v>244</v>
      </c>
      <c r="K32" s="23">
        <f t="shared" si="0"/>
        <v>2.1046243414763133E-2</v>
      </c>
      <c r="L32" s="22">
        <v>1395</v>
      </c>
      <c r="M32" s="22">
        <v>1450</v>
      </c>
      <c r="N32" s="22">
        <v>1750</v>
      </c>
      <c r="O32" s="21">
        <v>7904</v>
      </c>
      <c r="P32" s="21">
        <v>5605</v>
      </c>
      <c r="Q32" s="21">
        <v>1167</v>
      </c>
      <c r="R32" s="23">
        <f t="shared" si="1"/>
        <v>7.850280846111013E-2</v>
      </c>
      <c r="S32" s="24">
        <f t="shared" si="2"/>
        <v>5.0000000000000001E-3</v>
      </c>
    </row>
    <row r="33" spans="1:19" s="21" customFormat="1" x14ac:dyDescent="0.2">
      <c r="A33" s="21" t="s">
        <v>87</v>
      </c>
      <c r="B33" s="21" t="s">
        <v>369</v>
      </c>
      <c r="C33" s="21" t="s">
        <v>243</v>
      </c>
      <c r="D33" s="21" t="s">
        <v>222</v>
      </c>
      <c r="E33" s="22">
        <v>140000</v>
      </c>
      <c r="F33" s="22">
        <v>154500</v>
      </c>
      <c r="G33" s="22">
        <v>175000</v>
      </c>
      <c r="H33" s="21">
        <v>563</v>
      </c>
      <c r="I33" s="21">
        <v>703</v>
      </c>
      <c r="J33" s="21">
        <v>538</v>
      </c>
      <c r="K33" s="23">
        <f t="shared" si="0"/>
        <v>7.7217345015941907E-2</v>
      </c>
      <c r="L33" s="22">
        <v>875</v>
      </c>
      <c r="M33" s="22">
        <v>895</v>
      </c>
      <c r="N33" s="22">
        <v>1095</v>
      </c>
      <c r="O33" s="21">
        <v>6320</v>
      </c>
      <c r="P33" s="21">
        <v>1189</v>
      </c>
      <c r="Q33" s="21">
        <v>658</v>
      </c>
      <c r="R33" s="23">
        <f t="shared" si="1"/>
        <v>7.7627557296649163E-2</v>
      </c>
      <c r="S33" s="24">
        <f t="shared" si="2"/>
        <v>6.257142857142857E-3</v>
      </c>
    </row>
    <row r="34" spans="1:19" s="21" customFormat="1" x14ac:dyDescent="0.2">
      <c r="A34" s="21" t="s">
        <v>156</v>
      </c>
      <c r="B34" s="21" t="s">
        <v>446</v>
      </c>
      <c r="C34" s="21" t="s">
        <v>236</v>
      </c>
      <c r="D34" s="21" t="s">
        <v>225</v>
      </c>
      <c r="E34" s="22">
        <v>205000</v>
      </c>
      <c r="F34" s="22">
        <v>231000</v>
      </c>
      <c r="G34" s="22">
        <v>267400</v>
      </c>
      <c r="H34" s="21">
        <v>379</v>
      </c>
      <c r="I34" s="21">
        <v>477</v>
      </c>
      <c r="J34" s="21">
        <v>290</v>
      </c>
      <c r="K34" s="23">
        <f t="shared" ref="K34:K65" si="3">_xlfn.RRI(3, E34, G34)</f>
        <v>9.262008748669226E-2</v>
      </c>
      <c r="L34" s="22">
        <v>1199</v>
      </c>
      <c r="M34" s="22">
        <v>1500</v>
      </c>
      <c r="N34" s="22">
        <v>1500</v>
      </c>
      <c r="O34" s="21">
        <v>890</v>
      </c>
      <c r="P34" s="21">
        <v>62</v>
      </c>
      <c r="Q34" s="21">
        <v>118</v>
      </c>
      <c r="R34" s="23">
        <f t="shared" ref="R34:R65" si="4">_xlfn.RRI(3, L34, N34)</f>
        <v>7.7516738401289809E-2</v>
      </c>
      <c r="S34" s="24">
        <f t="shared" ref="S34:S65" si="5">N34/G34</f>
        <v>5.6095736724008976E-3</v>
      </c>
    </row>
    <row r="35" spans="1:19" s="21" customFormat="1" x14ac:dyDescent="0.2">
      <c r="A35" s="21" t="s">
        <v>163</v>
      </c>
      <c r="B35" s="21" t="s">
        <v>409</v>
      </c>
      <c r="C35" s="21" t="s">
        <v>247</v>
      </c>
      <c r="D35" s="21" t="s">
        <v>223</v>
      </c>
      <c r="E35" s="22">
        <v>138000</v>
      </c>
      <c r="F35" s="22">
        <v>160000</v>
      </c>
      <c r="G35" s="22">
        <v>170000</v>
      </c>
      <c r="H35" s="21">
        <v>446</v>
      </c>
      <c r="I35" s="21">
        <v>481</v>
      </c>
      <c r="J35" s="21">
        <v>268</v>
      </c>
      <c r="K35" s="23">
        <f t="shared" si="3"/>
        <v>7.1988052250389956E-2</v>
      </c>
      <c r="L35" s="22">
        <v>1100</v>
      </c>
      <c r="M35" s="22">
        <v>1350</v>
      </c>
      <c r="N35" s="22">
        <v>1375</v>
      </c>
      <c r="O35" s="21">
        <v>971</v>
      </c>
      <c r="P35" s="21">
        <v>581</v>
      </c>
      <c r="Q35" s="21">
        <v>290</v>
      </c>
      <c r="R35" s="23">
        <f t="shared" si="4"/>
        <v>7.7217345015941907E-2</v>
      </c>
      <c r="S35" s="24">
        <f t="shared" si="5"/>
        <v>8.0882352941176478E-3</v>
      </c>
    </row>
    <row r="36" spans="1:19" s="21" customFormat="1" x14ac:dyDescent="0.2">
      <c r="A36" s="21" t="s">
        <v>77</v>
      </c>
      <c r="B36" s="21" t="s">
        <v>250</v>
      </c>
      <c r="C36" s="21" t="s">
        <v>251</v>
      </c>
      <c r="D36" s="21" t="s">
        <v>224</v>
      </c>
      <c r="E36" s="22">
        <v>151500</v>
      </c>
      <c r="F36" s="22">
        <v>156800</v>
      </c>
      <c r="G36" s="22">
        <v>160000</v>
      </c>
      <c r="H36" s="21">
        <v>2012</v>
      </c>
      <c r="I36" s="21">
        <v>2382</v>
      </c>
      <c r="J36" s="21">
        <v>597</v>
      </c>
      <c r="K36" s="23">
        <f t="shared" si="3"/>
        <v>1.8362620484157377E-2</v>
      </c>
      <c r="L36" s="22">
        <v>800</v>
      </c>
      <c r="M36" s="22">
        <v>1115</v>
      </c>
      <c r="N36" s="22">
        <v>1000</v>
      </c>
      <c r="O36" s="21">
        <v>17997</v>
      </c>
      <c r="P36" s="21">
        <v>6219</v>
      </c>
      <c r="Q36" s="21">
        <v>1912</v>
      </c>
      <c r="R36" s="23">
        <f t="shared" si="4"/>
        <v>7.7217345015941907E-2</v>
      </c>
      <c r="S36" s="24">
        <f t="shared" si="5"/>
        <v>6.2500000000000003E-3</v>
      </c>
    </row>
    <row r="37" spans="1:19" s="21" customFormat="1" x14ac:dyDescent="0.2">
      <c r="A37" s="21" t="s">
        <v>76</v>
      </c>
      <c r="B37" s="21" t="s">
        <v>278</v>
      </c>
      <c r="C37" s="21" t="s">
        <v>274</v>
      </c>
      <c r="D37" s="21" t="s">
        <v>223</v>
      </c>
      <c r="E37" s="22">
        <v>299900</v>
      </c>
      <c r="F37" s="22">
        <v>330000</v>
      </c>
      <c r="G37" s="22">
        <v>360000</v>
      </c>
      <c r="H37" s="21">
        <v>1317</v>
      </c>
      <c r="I37" s="21">
        <v>1449</v>
      </c>
      <c r="J37" s="21">
        <v>599</v>
      </c>
      <c r="K37" s="23">
        <f t="shared" si="3"/>
        <v>6.2776668602252395E-2</v>
      </c>
      <c r="L37" s="22">
        <v>1439</v>
      </c>
      <c r="M37" s="22">
        <v>1575</v>
      </c>
      <c r="N37" s="22">
        <v>1795</v>
      </c>
      <c r="O37" s="21">
        <v>16256</v>
      </c>
      <c r="P37" s="21">
        <v>9725</v>
      </c>
      <c r="Q37" s="21">
        <v>2894</v>
      </c>
      <c r="R37" s="23">
        <f t="shared" si="4"/>
        <v>7.6468236745824703E-2</v>
      </c>
      <c r="S37" s="24">
        <f t="shared" si="5"/>
        <v>4.9861111111111113E-3</v>
      </c>
    </row>
    <row r="38" spans="1:19" s="21" customFormat="1" x14ac:dyDescent="0.2">
      <c r="A38" s="21" t="s">
        <v>114</v>
      </c>
      <c r="B38" s="21" t="s">
        <v>336</v>
      </c>
      <c r="C38" s="21" t="s">
        <v>236</v>
      </c>
      <c r="D38" s="21" t="s">
        <v>225</v>
      </c>
      <c r="E38" s="22">
        <v>302000</v>
      </c>
      <c r="F38" s="22">
        <v>344900</v>
      </c>
      <c r="G38" s="22">
        <v>365000</v>
      </c>
      <c r="H38" s="21">
        <v>730</v>
      </c>
      <c r="I38" s="21">
        <v>890</v>
      </c>
      <c r="J38" s="21">
        <v>420</v>
      </c>
      <c r="K38" s="23">
        <f t="shared" si="3"/>
        <v>6.5193825882468026E-2</v>
      </c>
      <c r="L38" s="22">
        <v>1400</v>
      </c>
      <c r="M38" s="22">
        <v>1500</v>
      </c>
      <c r="N38" s="22">
        <v>1742</v>
      </c>
      <c r="O38" s="21">
        <v>3862</v>
      </c>
      <c r="P38" s="21">
        <v>1101</v>
      </c>
      <c r="Q38" s="21">
        <v>369</v>
      </c>
      <c r="R38" s="23">
        <f t="shared" si="4"/>
        <v>7.5573363300686758E-2</v>
      </c>
      <c r="S38" s="24">
        <f t="shared" si="5"/>
        <v>4.7726027397260277E-3</v>
      </c>
    </row>
    <row r="39" spans="1:19" s="21" customFormat="1" x14ac:dyDescent="0.2">
      <c r="A39" s="21" t="s">
        <v>37</v>
      </c>
      <c r="B39" s="21" t="s">
        <v>240</v>
      </c>
      <c r="C39" s="21" t="s">
        <v>241</v>
      </c>
      <c r="D39" s="21" t="s">
        <v>223</v>
      </c>
      <c r="E39" s="22">
        <v>260719</v>
      </c>
      <c r="F39" s="22">
        <v>308000</v>
      </c>
      <c r="G39" s="22">
        <v>312000</v>
      </c>
      <c r="H39" s="21">
        <v>2593</v>
      </c>
      <c r="I39" s="21">
        <v>2950</v>
      </c>
      <c r="J39" s="21">
        <v>1332</v>
      </c>
      <c r="K39" s="23">
        <f t="shared" si="3"/>
        <v>6.168081798205205E-2</v>
      </c>
      <c r="L39" s="22">
        <v>1330</v>
      </c>
      <c r="M39" s="22">
        <v>1677</v>
      </c>
      <c r="N39" s="22">
        <v>1654</v>
      </c>
      <c r="O39" s="21">
        <v>51554</v>
      </c>
      <c r="P39" s="21">
        <v>45730</v>
      </c>
      <c r="Q39" s="21">
        <v>8123</v>
      </c>
      <c r="R39" s="23">
        <f t="shared" si="4"/>
        <v>7.5378348181586841E-2</v>
      </c>
      <c r="S39" s="24">
        <f t="shared" si="5"/>
        <v>5.3012820512820516E-3</v>
      </c>
    </row>
    <row r="40" spans="1:19" s="21" customFormat="1" x14ac:dyDescent="0.2">
      <c r="A40" s="21" t="s">
        <v>164</v>
      </c>
      <c r="B40" s="21" t="s">
        <v>441</v>
      </c>
      <c r="C40" s="21" t="s">
        <v>260</v>
      </c>
      <c r="D40" s="21" t="s">
        <v>226</v>
      </c>
      <c r="E40" s="22">
        <v>434500</v>
      </c>
      <c r="F40" s="22">
        <v>478000</v>
      </c>
      <c r="G40" s="22">
        <v>480000</v>
      </c>
      <c r="H40" s="21">
        <v>384</v>
      </c>
      <c r="I40" s="21">
        <v>381</v>
      </c>
      <c r="J40" s="21">
        <v>267</v>
      </c>
      <c r="K40" s="23">
        <f t="shared" si="3"/>
        <v>3.3753879026380496E-2</v>
      </c>
      <c r="L40" s="22">
        <v>1605</v>
      </c>
      <c r="M40" s="22">
        <v>1750</v>
      </c>
      <c r="N40" s="22">
        <v>1995</v>
      </c>
      <c r="O40" s="21">
        <v>2188</v>
      </c>
      <c r="P40" s="21">
        <v>1126</v>
      </c>
      <c r="Q40" s="21">
        <v>210</v>
      </c>
      <c r="R40" s="23">
        <f t="shared" si="4"/>
        <v>7.5200079349620808E-2</v>
      </c>
      <c r="S40" s="24">
        <f t="shared" si="5"/>
        <v>4.1562500000000002E-3</v>
      </c>
    </row>
    <row r="41" spans="1:19" s="21" customFormat="1" x14ac:dyDescent="0.2">
      <c r="A41" s="21" t="s">
        <v>44</v>
      </c>
      <c r="B41" s="21" t="s">
        <v>265</v>
      </c>
      <c r="C41" s="21" t="s">
        <v>232</v>
      </c>
      <c r="D41" s="21" t="s">
        <v>454</v>
      </c>
      <c r="E41" s="22">
        <v>206000</v>
      </c>
      <c r="F41" s="22">
        <v>238800</v>
      </c>
      <c r="G41" s="22">
        <v>254000</v>
      </c>
      <c r="H41" s="21">
        <v>1626</v>
      </c>
      <c r="I41" s="21">
        <v>1807</v>
      </c>
      <c r="J41" s="21">
        <v>1065</v>
      </c>
      <c r="K41" s="23">
        <f t="shared" si="3"/>
        <v>7.2314467389430481E-2</v>
      </c>
      <c r="L41" s="22">
        <v>1125</v>
      </c>
      <c r="M41" s="22">
        <v>1325</v>
      </c>
      <c r="N41" s="22">
        <v>1395</v>
      </c>
      <c r="O41" s="21">
        <v>18309</v>
      </c>
      <c r="P41" s="21">
        <v>13215</v>
      </c>
      <c r="Q41" s="21">
        <v>3984</v>
      </c>
      <c r="R41" s="23">
        <f t="shared" si="4"/>
        <v>7.4337070988966358E-2</v>
      </c>
      <c r="S41" s="24">
        <f t="shared" si="5"/>
        <v>5.4921259842519686E-3</v>
      </c>
    </row>
    <row r="42" spans="1:19" s="21" customFormat="1" x14ac:dyDescent="0.2">
      <c r="A42" s="21" t="s">
        <v>112</v>
      </c>
      <c r="B42" s="21" t="s">
        <v>345</v>
      </c>
      <c r="C42" s="21" t="s">
        <v>270</v>
      </c>
      <c r="D42" s="21" t="s">
        <v>226</v>
      </c>
      <c r="E42" s="22">
        <v>254719</v>
      </c>
      <c r="F42" s="22">
        <v>309950</v>
      </c>
      <c r="G42" s="22">
        <v>343000</v>
      </c>
      <c r="H42" s="21">
        <v>676</v>
      </c>
      <c r="I42" s="21">
        <v>623</v>
      </c>
      <c r="J42" s="21">
        <v>423</v>
      </c>
      <c r="K42" s="23">
        <f t="shared" si="3"/>
        <v>0.10427589714283969</v>
      </c>
      <c r="L42" s="22">
        <v>1200</v>
      </c>
      <c r="M42" s="22">
        <v>1395</v>
      </c>
      <c r="N42" s="22">
        <v>1485</v>
      </c>
      <c r="O42" s="21">
        <v>6151</v>
      </c>
      <c r="P42" s="21">
        <v>2476</v>
      </c>
      <c r="Q42" s="21">
        <v>617</v>
      </c>
      <c r="R42" s="23">
        <f t="shared" si="4"/>
        <v>7.3614584509470671E-2</v>
      </c>
      <c r="S42" s="24">
        <f t="shared" si="5"/>
        <v>4.3294460641399414E-3</v>
      </c>
    </row>
    <row r="43" spans="1:19" s="21" customFormat="1" x14ac:dyDescent="0.2">
      <c r="A43" s="21" t="s">
        <v>99</v>
      </c>
      <c r="B43" s="21" t="s">
        <v>322</v>
      </c>
      <c r="C43" s="21" t="s">
        <v>270</v>
      </c>
      <c r="D43" s="21" t="s">
        <v>226</v>
      </c>
      <c r="E43" s="22">
        <v>190000</v>
      </c>
      <c r="F43" s="22">
        <v>239000</v>
      </c>
      <c r="G43" s="22">
        <v>255000</v>
      </c>
      <c r="H43" s="21">
        <v>786</v>
      </c>
      <c r="I43" s="21">
        <v>704</v>
      </c>
      <c r="J43" s="21">
        <v>471</v>
      </c>
      <c r="K43" s="23">
        <f t="shared" si="3"/>
        <v>0.10305083189085429</v>
      </c>
      <c r="L43" s="22">
        <v>805</v>
      </c>
      <c r="M43" s="22">
        <v>985</v>
      </c>
      <c r="N43" s="22">
        <v>995</v>
      </c>
      <c r="O43" s="21">
        <v>6204</v>
      </c>
      <c r="P43" s="21">
        <v>1566</v>
      </c>
      <c r="Q43" s="21">
        <v>683</v>
      </c>
      <c r="R43" s="23">
        <f t="shared" si="4"/>
        <v>7.3187816041021758E-2</v>
      </c>
      <c r="S43" s="24">
        <f t="shared" si="5"/>
        <v>3.9019607843137254E-3</v>
      </c>
    </row>
    <row r="44" spans="1:19" x14ac:dyDescent="0.2">
      <c r="A44" t="s">
        <v>180</v>
      </c>
      <c r="B44" t="s">
        <v>433</v>
      </c>
      <c r="C44" t="s">
        <v>260</v>
      </c>
      <c r="D44" t="s">
        <v>226</v>
      </c>
      <c r="E44" s="20">
        <v>220000</v>
      </c>
      <c r="F44" s="20">
        <v>273000</v>
      </c>
      <c r="G44" s="20">
        <v>265000</v>
      </c>
      <c r="H44">
        <v>395</v>
      </c>
      <c r="I44">
        <v>440</v>
      </c>
      <c r="J44">
        <v>237</v>
      </c>
      <c r="K44" s="1">
        <f t="shared" si="3"/>
        <v>6.3998619239407528E-2</v>
      </c>
      <c r="L44" s="20">
        <v>1400</v>
      </c>
      <c r="M44" s="20">
        <v>1600</v>
      </c>
      <c r="N44" s="20">
        <v>1730</v>
      </c>
      <c r="O44">
        <v>2936</v>
      </c>
      <c r="P44">
        <v>422</v>
      </c>
      <c r="Q44">
        <v>105</v>
      </c>
      <c r="R44" s="1">
        <f t="shared" si="4"/>
        <v>7.3097926785551381E-2</v>
      </c>
      <c r="S44" s="2">
        <f t="shared" si="5"/>
        <v>6.5283018867924531E-3</v>
      </c>
    </row>
    <row r="45" spans="1:19" x14ac:dyDescent="0.2">
      <c r="A45" t="s">
        <v>111</v>
      </c>
      <c r="B45" t="s">
        <v>313</v>
      </c>
      <c r="C45" t="s">
        <v>270</v>
      </c>
      <c r="D45" t="s">
        <v>226</v>
      </c>
      <c r="E45" s="20">
        <v>323500</v>
      </c>
      <c r="F45" s="20">
        <v>350000</v>
      </c>
      <c r="G45" s="20">
        <v>360500</v>
      </c>
      <c r="H45">
        <v>870</v>
      </c>
      <c r="I45">
        <v>654</v>
      </c>
      <c r="J45">
        <v>426</v>
      </c>
      <c r="K45" s="1">
        <f t="shared" si="3"/>
        <v>3.6757043824723779E-2</v>
      </c>
      <c r="L45" s="20">
        <v>1255</v>
      </c>
      <c r="M45" s="20">
        <v>1395</v>
      </c>
      <c r="N45" s="20">
        <v>1550</v>
      </c>
      <c r="O45">
        <v>4718</v>
      </c>
      <c r="P45">
        <v>2048</v>
      </c>
      <c r="Q45">
        <v>829</v>
      </c>
      <c r="R45" s="1">
        <f t="shared" si="4"/>
        <v>7.2908429581574064E-2</v>
      </c>
      <c r="S45" s="2">
        <f t="shared" si="5"/>
        <v>4.299583911234397E-3</v>
      </c>
    </row>
    <row r="46" spans="1:19" x14ac:dyDescent="0.2">
      <c r="A46" t="s">
        <v>105</v>
      </c>
      <c r="B46" t="s">
        <v>358</v>
      </c>
      <c r="C46" t="s">
        <v>230</v>
      </c>
      <c r="D46" t="s">
        <v>225</v>
      </c>
      <c r="E46" s="20">
        <v>213000</v>
      </c>
      <c r="F46" s="20">
        <v>272500</v>
      </c>
      <c r="G46" s="20">
        <v>295843</v>
      </c>
      <c r="H46">
        <v>615</v>
      </c>
      <c r="I46">
        <v>738</v>
      </c>
      <c r="J46">
        <v>439</v>
      </c>
      <c r="K46" s="1">
        <f t="shared" si="3"/>
        <v>0.11573373579835966</v>
      </c>
      <c r="L46" s="20">
        <v>1200</v>
      </c>
      <c r="M46" s="20">
        <v>1250</v>
      </c>
      <c r="N46" s="20">
        <v>1475</v>
      </c>
      <c r="O46">
        <v>3576</v>
      </c>
      <c r="P46">
        <v>1124</v>
      </c>
      <c r="Q46">
        <v>528</v>
      </c>
      <c r="R46" s="1">
        <f t="shared" si="4"/>
        <v>7.1199245451753157E-2</v>
      </c>
      <c r="S46" s="2">
        <f t="shared" si="5"/>
        <v>4.9857525782256128E-3</v>
      </c>
    </row>
    <row r="47" spans="1:19" x14ac:dyDescent="0.2">
      <c r="A47" t="s">
        <v>30</v>
      </c>
      <c r="B47" t="s">
        <v>229</v>
      </c>
      <c r="C47" t="s">
        <v>230</v>
      </c>
      <c r="D47" t="s">
        <v>225</v>
      </c>
      <c r="E47" s="20">
        <v>235000</v>
      </c>
      <c r="F47" s="20">
        <v>284000</v>
      </c>
      <c r="G47" s="20">
        <v>303000</v>
      </c>
      <c r="H47">
        <v>4198</v>
      </c>
      <c r="I47">
        <v>4034</v>
      </c>
      <c r="J47">
        <v>1946</v>
      </c>
      <c r="K47" s="1">
        <f t="shared" si="3"/>
        <v>8.84076578585411E-2</v>
      </c>
      <c r="L47" s="20">
        <v>1100</v>
      </c>
      <c r="M47" s="20">
        <v>1250</v>
      </c>
      <c r="N47" s="20">
        <v>1350</v>
      </c>
      <c r="O47">
        <v>32473</v>
      </c>
      <c r="P47">
        <v>20025</v>
      </c>
      <c r="Q47">
        <v>10040</v>
      </c>
      <c r="R47" s="1">
        <f t="shared" si="4"/>
        <v>7.0648783255412351E-2</v>
      </c>
      <c r="S47" s="2">
        <f t="shared" si="5"/>
        <v>4.4554455445544551E-3</v>
      </c>
    </row>
    <row r="48" spans="1:19" x14ac:dyDescent="0.2">
      <c r="A48" t="s">
        <v>211</v>
      </c>
      <c r="B48" t="s">
        <v>253</v>
      </c>
      <c r="C48" t="s">
        <v>254</v>
      </c>
      <c r="D48" t="s">
        <v>224</v>
      </c>
      <c r="E48" s="20">
        <v>124000</v>
      </c>
      <c r="F48" s="20">
        <v>150000</v>
      </c>
      <c r="G48" s="20">
        <v>224900</v>
      </c>
      <c r="H48">
        <v>1850</v>
      </c>
      <c r="I48">
        <v>1810</v>
      </c>
      <c r="J48">
        <v>82</v>
      </c>
      <c r="K48" s="1">
        <f t="shared" si="3"/>
        <v>0.21952092571772219</v>
      </c>
      <c r="L48" s="20">
        <v>895</v>
      </c>
      <c r="M48" s="20">
        <v>975</v>
      </c>
      <c r="N48" s="20">
        <v>1095</v>
      </c>
      <c r="O48">
        <v>20345</v>
      </c>
      <c r="P48">
        <v>4320</v>
      </c>
      <c r="Q48">
        <v>1236</v>
      </c>
      <c r="R48" s="1">
        <f t="shared" si="4"/>
        <v>6.9539991261645229E-2</v>
      </c>
      <c r="S48" s="2">
        <f t="shared" si="5"/>
        <v>4.8688305913739439E-3</v>
      </c>
    </row>
    <row r="49" spans="1:19" x14ac:dyDescent="0.2">
      <c r="A49" t="s">
        <v>35</v>
      </c>
      <c r="B49" t="s">
        <v>233</v>
      </c>
      <c r="C49" t="s">
        <v>234</v>
      </c>
      <c r="D49" t="s">
        <v>222</v>
      </c>
      <c r="E49" s="20">
        <v>139900</v>
      </c>
      <c r="F49" s="20">
        <v>167900</v>
      </c>
      <c r="G49" s="20">
        <v>199900</v>
      </c>
      <c r="H49">
        <v>3152</v>
      </c>
      <c r="I49">
        <v>3299</v>
      </c>
      <c r="J49">
        <v>1398</v>
      </c>
      <c r="K49" s="1">
        <f t="shared" si="3"/>
        <v>0.12632837846978573</v>
      </c>
      <c r="L49" s="20">
        <v>1330</v>
      </c>
      <c r="M49" s="20">
        <v>1670</v>
      </c>
      <c r="N49" s="20">
        <v>1625</v>
      </c>
      <c r="O49">
        <v>55119</v>
      </c>
      <c r="P49">
        <v>47323</v>
      </c>
      <c r="Q49">
        <v>20178</v>
      </c>
      <c r="R49" s="1">
        <f t="shared" si="4"/>
        <v>6.9056294102602056E-2</v>
      </c>
      <c r="S49" s="2">
        <f t="shared" si="5"/>
        <v>8.1290645322661323E-3</v>
      </c>
    </row>
    <row r="50" spans="1:19" x14ac:dyDescent="0.2">
      <c r="A50" t="s">
        <v>220</v>
      </c>
      <c r="B50" t="s">
        <v>287</v>
      </c>
      <c r="C50" t="s">
        <v>274</v>
      </c>
      <c r="D50" t="s">
        <v>223</v>
      </c>
      <c r="E50" s="20">
        <v>154900</v>
      </c>
      <c r="F50" s="20">
        <v>189900</v>
      </c>
      <c r="G50" s="20">
        <v>0</v>
      </c>
      <c r="H50">
        <v>1146</v>
      </c>
      <c r="I50">
        <v>1129</v>
      </c>
      <c r="J50">
        <v>1</v>
      </c>
      <c r="K50" s="1">
        <f t="shared" si="3"/>
        <v>-1</v>
      </c>
      <c r="L50" s="20">
        <v>815</v>
      </c>
      <c r="M50" s="20">
        <v>1055</v>
      </c>
      <c r="N50" s="20">
        <v>995</v>
      </c>
      <c r="O50">
        <v>8671</v>
      </c>
      <c r="P50">
        <v>2222</v>
      </c>
      <c r="Q50">
        <v>647</v>
      </c>
      <c r="R50" s="1">
        <f t="shared" si="4"/>
        <v>6.8780424222662839E-2</v>
      </c>
      <c r="S50" s="2" t="e">
        <f t="shared" si="5"/>
        <v>#DIV/0!</v>
      </c>
    </row>
    <row r="51" spans="1:19" x14ac:dyDescent="0.2">
      <c r="A51" t="s">
        <v>52</v>
      </c>
      <c r="B51" t="s">
        <v>303</v>
      </c>
      <c r="C51" t="s">
        <v>304</v>
      </c>
      <c r="D51" t="s">
        <v>224</v>
      </c>
      <c r="E51" s="20">
        <v>140000</v>
      </c>
      <c r="F51" s="20">
        <v>135000</v>
      </c>
      <c r="G51" s="20">
        <v>145000</v>
      </c>
      <c r="H51">
        <v>994</v>
      </c>
      <c r="I51">
        <v>1333</v>
      </c>
      <c r="J51">
        <v>951</v>
      </c>
      <c r="K51" s="1">
        <f t="shared" si="3"/>
        <v>1.1765785274559626E-2</v>
      </c>
      <c r="L51" s="20">
        <v>800</v>
      </c>
      <c r="M51" s="20">
        <v>895</v>
      </c>
      <c r="N51" s="20">
        <v>975</v>
      </c>
      <c r="O51">
        <v>17019</v>
      </c>
      <c r="P51">
        <v>5630</v>
      </c>
      <c r="Q51">
        <v>2000</v>
      </c>
      <c r="R51" s="1">
        <f t="shared" si="4"/>
        <v>6.8164670424479157E-2</v>
      </c>
      <c r="S51" s="2">
        <f t="shared" si="5"/>
        <v>6.7241379310344828E-3</v>
      </c>
    </row>
    <row r="52" spans="1:19" x14ac:dyDescent="0.2">
      <c r="A52" t="s">
        <v>145</v>
      </c>
      <c r="B52" t="s">
        <v>411</v>
      </c>
      <c r="C52" t="s">
        <v>236</v>
      </c>
      <c r="D52" t="s">
        <v>225</v>
      </c>
      <c r="E52" s="20">
        <v>230000</v>
      </c>
      <c r="F52" s="20">
        <v>265000</v>
      </c>
      <c r="G52" s="20">
        <v>293915</v>
      </c>
      <c r="H52">
        <v>438</v>
      </c>
      <c r="I52">
        <v>627</v>
      </c>
      <c r="J52">
        <v>321</v>
      </c>
      <c r="K52" s="1">
        <f t="shared" si="3"/>
        <v>8.5170481355136385E-2</v>
      </c>
      <c r="L52" s="20">
        <v>1295</v>
      </c>
      <c r="M52" s="20">
        <v>1295</v>
      </c>
      <c r="N52" s="20">
        <v>1575</v>
      </c>
      <c r="O52">
        <v>1831</v>
      </c>
      <c r="P52">
        <v>820</v>
      </c>
      <c r="Q52">
        <v>328</v>
      </c>
      <c r="R52" s="1">
        <f t="shared" si="4"/>
        <v>6.7423917988273407E-2</v>
      </c>
      <c r="S52" s="2">
        <f t="shared" si="5"/>
        <v>5.358692138883691E-3</v>
      </c>
    </row>
    <row r="53" spans="1:19" x14ac:dyDescent="0.2">
      <c r="A53" t="s">
        <v>31</v>
      </c>
      <c r="B53" t="s">
        <v>227</v>
      </c>
      <c r="C53" t="s">
        <v>228</v>
      </c>
      <c r="D53" t="s">
        <v>224</v>
      </c>
      <c r="E53" s="20">
        <v>295000</v>
      </c>
      <c r="F53" s="20">
        <v>300000</v>
      </c>
      <c r="G53" s="20">
        <v>330000</v>
      </c>
      <c r="H53">
        <v>4487</v>
      </c>
      <c r="I53">
        <v>4741</v>
      </c>
      <c r="J53">
        <v>1840</v>
      </c>
      <c r="K53" s="1">
        <f t="shared" si="3"/>
        <v>3.8079563634963121E-2</v>
      </c>
      <c r="L53" s="20">
        <v>1440</v>
      </c>
      <c r="M53" s="20">
        <v>1750</v>
      </c>
      <c r="N53" s="20">
        <v>1750</v>
      </c>
      <c r="O53">
        <v>129627</v>
      </c>
      <c r="P53">
        <v>109209</v>
      </c>
      <c r="Q53">
        <v>49628</v>
      </c>
      <c r="R53" s="1">
        <f t="shared" si="4"/>
        <v>6.7149304156245204E-2</v>
      </c>
      <c r="S53" s="2">
        <f t="shared" si="5"/>
        <v>5.3030303030303034E-3</v>
      </c>
    </row>
    <row r="54" spans="1:19" x14ac:dyDescent="0.2">
      <c r="A54" t="s">
        <v>204</v>
      </c>
      <c r="B54" t="s">
        <v>428</v>
      </c>
      <c r="C54" t="s">
        <v>260</v>
      </c>
      <c r="D54" t="s">
        <v>226</v>
      </c>
      <c r="E54" s="20">
        <v>850000</v>
      </c>
      <c r="F54" s="20">
        <v>870000</v>
      </c>
      <c r="G54" s="20">
        <v>930000</v>
      </c>
      <c r="H54">
        <v>411</v>
      </c>
      <c r="I54">
        <v>308</v>
      </c>
      <c r="J54">
        <v>151</v>
      </c>
      <c r="K54" s="1">
        <f t="shared" si="3"/>
        <v>3.0436754185118486E-2</v>
      </c>
      <c r="L54" s="20">
        <v>2555</v>
      </c>
      <c r="M54" s="20">
        <v>2650</v>
      </c>
      <c r="N54" s="20">
        <v>3100</v>
      </c>
      <c r="O54">
        <v>7452</v>
      </c>
      <c r="P54">
        <v>10141</v>
      </c>
      <c r="Q54">
        <v>2789</v>
      </c>
      <c r="R54" s="1">
        <f t="shared" si="4"/>
        <v>6.6572208421792345E-2</v>
      </c>
      <c r="S54" s="2">
        <f t="shared" si="5"/>
        <v>3.3333333333333335E-3</v>
      </c>
    </row>
    <row r="55" spans="1:19" x14ac:dyDescent="0.2">
      <c r="A55" t="s">
        <v>55</v>
      </c>
      <c r="B55" t="s">
        <v>246</v>
      </c>
      <c r="C55" t="s">
        <v>247</v>
      </c>
      <c r="D55" t="s">
        <v>223</v>
      </c>
      <c r="E55" s="20">
        <v>179800</v>
      </c>
      <c r="F55" s="20">
        <v>216000</v>
      </c>
      <c r="G55" s="20">
        <v>252000</v>
      </c>
      <c r="H55">
        <v>2275</v>
      </c>
      <c r="I55">
        <v>1760</v>
      </c>
      <c r="J55">
        <v>883</v>
      </c>
      <c r="K55" s="1">
        <f t="shared" si="3"/>
        <v>0.11910357849522835</v>
      </c>
      <c r="L55" s="20">
        <v>1159</v>
      </c>
      <c r="M55" s="20">
        <v>1410</v>
      </c>
      <c r="N55" s="20">
        <v>1400</v>
      </c>
      <c r="O55">
        <v>27341</v>
      </c>
      <c r="P55">
        <v>12926</v>
      </c>
      <c r="Q55">
        <v>4845</v>
      </c>
      <c r="R55" s="1">
        <f t="shared" si="4"/>
        <v>6.499654755229467E-2</v>
      </c>
      <c r="S55" s="2">
        <f t="shared" si="5"/>
        <v>5.5555555555555558E-3</v>
      </c>
    </row>
    <row r="56" spans="1:19" x14ac:dyDescent="0.2">
      <c r="A56" t="s">
        <v>119</v>
      </c>
      <c r="B56" t="s">
        <v>327</v>
      </c>
      <c r="C56" t="s">
        <v>328</v>
      </c>
      <c r="D56" t="s">
        <v>223</v>
      </c>
      <c r="E56" s="20">
        <v>187500</v>
      </c>
      <c r="F56" s="20">
        <v>231000</v>
      </c>
      <c r="G56" s="20">
        <v>218000</v>
      </c>
      <c r="H56">
        <v>763</v>
      </c>
      <c r="I56">
        <v>823</v>
      </c>
      <c r="J56">
        <v>409</v>
      </c>
      <c r="K56" s="1">
        <f t="shared" si="3"/>
        <v>5.1522105880683178E-2</v>
      </c>
      <c r="L56" s="20">
        <v>1285</v>
      </c>
      <c r="M56" s="20">
        <v>1500</v>
      </c>
      <c r="N56" s="20">
        <v>1550</v>
      </c>
      <c r="O56">
        <v>10771</v>
      </c>
      <c r="P56">
        <v>10060</v>
      </c>
      <c r="Q56">
        <v>4097</v>
      </c>
      <c r="R56" s="1">
        <f t="shared" si="4"/>
        <v>6.449311502424937E-2</v>
      </c>
      <c r="S56" s="2">
        <f t="shared" si="5"/>
        <v>7.1100917431192664E-3</v>
      </c>
    </row>
    <row r="57" spans="1:19" x14ac:dyDescent="0.2">
      <c r="A57" t="s">
        <v>39</v>
      </c>
      <c r="B57" t="s">
        <v>249</v>
      </c>
      <c r="C57" t="s">
        <v>247</v>
      </c>
      <c r="D57" t="s">
        <v>223</v>
      </c>
      <c r="E57" s="20">
        <v>150000</v>
      </c>
      <c r="F57" s="20">
        <v>170000</v>
      </c>
      <c r="G57" s="20">
        <v>188000</v>
      </c>
      <c r="H57">
        <v>2142</v>
      </c>
      <c r="I57">
        <v>2427</v>
      </c>
      <c r="J57">
        <v>1310</v>
      </c>
      <c r="K57" s="1">
        <f t="shared" si="3"/>
        <v>7.8174021668855564E-2</v>
      </c>
      <c r="L57" s="20">
        <v>995</v>
      </c>
      <c r="M57" s="20">
        <v>1205</v>
      </c>
      <c r="N57" s="20">
        <v>1200</v>
      </c>
      <c r="O57">
        <v>22893</v>
      </c>
      <c r="P57">
        <v>12334</v>
      </c>
      <c r="Q57">
        <v>5352</v>
      </c>
      <c r="R57" s="1">
        <f t="shared" si="4"/>
        <v>6.4435593511383393E-2</v>
      </c>
      <c r="S57" s="2">
        <f t="shared" si="5"/>
        <v>6.382978723404255E-3</v>
      </c>
    </row>
    <row r="58" spans="1:19" x14ac:dyDescent="0.2">
      <c r="A58" t="s">
        <v>32</v>
      </c>
      <c r="B58" t="s">
        <v>237</v>
      </c>
      <c r="C58" t="s">
        <v>232</v>
      </c>
      <c r="D58" t="s">
        <v>454</v>
      </c>
      <c r="E58" s="20">
        <v>205000</v>
      </c>
      <c r="F58" s="20">
        <v>218500</v>
      </c>
      <c r="G58" s="20">
        <v>230100</v>
      </c>
      <c r="H58">
        <v>2911</v>
      </c>
      <c r="I58">
        <v>2436</v>
      </c>
      <c r="J58">
        <v>1715</v>
      </c>
      <c r="K58" s="1">
        <f t="shared" si="3"/>
        <v>3.925212022842528E-2</v>
      </c>
      <c r="L58" s="20">
        <v>995</v>
      </c>
      <c r="M58" s="20">
        <v>1199</v>
      </c>
      <c r="N58" s="20">
        <v>1200</v>
      </c>
      <c r="O58">
        <v>43482</v>
      </c>
      <c r="P58">
        <v>34863</v>
      </c>
      <c r="Q58">
        <v>11699</v>
      </c>
      <c r="R58" s="1">
        <f t="shared" si="4"/>
        <v>6.4435593511383393E-2</v>
      </c>
      <c r="S58" s="2">
        <f t="shared" si="5"/>
        <v>5.2151238591916557E-3</v>
      </c>
    </row>
    <row r="59" spans="1:19" x14ac:dyDescent="0.2">
      <c r="A59" t="s">
        <v>199</v>
      </c>
      <c r="B59" t="s">
        <v>434</v>
      </c>
      <c r="C59" t="s">
        <v>247</v>
      </c>
      <c r="D59" t="s">
        <v>223</v>
      </c>
      <c r="E59" s="20">
        <v>130000</v>
      </c>
      <c r="F59" s="20">
        <v>158350</v>
      </c>
      <c r="G59" s="20">
        <v>158000</v>
      </c>
      <c r="H59">
        <v>395</v>
      </c>
      <c r="I59">
        <v>400</v>
      </c>
      <c r="J59">
        <v>190</v>
      </c>
      <c r="K59" s="1">
        <f t="shared" si="3"/>
        <v>6.7180575014381683E-2</v>
      </c>
      <c r="L59" s="20">
        <v>1000</v>
      </c>
      <c r="M59" s="20">
        <v>1150</v>
      </c>
      <c r="N59" s="20">
        <v>1200</v>
      </c>
      <c r="O59">
        <v>2292</v>
      </c>
      <c r="P59">
        <v>1249</v>
      </c>
      <c r="Q59">
        <v>459</v>
      </c>
      <c r="R59" s="1">
        <f t="shared" si="4"/>
        <v>6.2658569182611146E-2</v>
      </c>
      <c r="S59" s="2">
        <f t="shared" si="5"/>
        <v>7.5949367088607592E-3</v>
      </c>
    </row>
    <row r="60" spans="1:19" x14ac:dyDescent="0.2">
      <c r="A60" t="s">
        <v>98</v>
      </c>
      <c r="B60" t="s">
        <v>316</v>
      </c>
      <c r="C60" t="s">
        <v>247</v>
      </c>
      <c r="D60" t="s">
        <v>223</v>
      </c>
      <c r="E60" s="20">
        <v>249000</v>
      </c>
      <c r="F60" s="20">
        <v>254990</v>
      </c>
      <c r="G60" s="20">
        <v>275500</v>
      </c>
      <c r="H60">
        <v>819</v>
      </c>
      <c r="I60">
        <v>888</v>
      </c>
      <c r="J60">
        <v>477</v>
      </c>
      <c r="K60" s="1">
        <f t="shared" si="3"/>
        <v>3.4286252149358987E-2</v>
      </c>
      <c r="L60" s="20">
        <v>1500</v>
      </c>
      <c r="M60" s="20">
        <v>1525</v>
      </c>
      <c r="N60" s="20">
        <v>1800</v>
      </c>
      <c r="O60">
        <v>5967</v>
      </c>
      <c r="P60">
        <v>3668</v>
      </c>
      <c r="Q60">
        <v>1551</v>
      </c>
      <c r="R60" s="1">
        <f t="shared" si="4"/>
        <v>6.2658569182611146E-2</v>
      </c>
      <c r="S60" s="2">
        <f t="shared" si="5"/>
        <v>6.5335753176043558E-3</v>
      </c>
    </row>
    <row r="61" spans="1:19" x14ac:dyDescent="0.2">
      <c r="A61" t="s">
        <v>218</v>
      </c>
      <c r="B61" t="s">
        <v>284</v>
      </c>
      <c r="C61" t="s">
        <v>243</v>
      </c>
      <c r="D61" t="s">
        <v>222</v>
      </c>
      <c r="E61" s="20">
        <v>249500</v>
      </c>
      <c r="F61" s="20">
        <v>266000</v>
      </c>
      <c r="G61" s="20">
        <v>270000</v>
      </c>
      <c r="H61">
        <v>1199</v>
      </c>
      <c r="I61">
        <v>1311</v>
      </c>
      <c r="J61">
        <v>10</v>
      </c>
      <c r="K61" s="1">
        <f t="shared" si="3"/>
        <v>2.6670471792875627E-2</v>
      </c>
      <c r="L61" s="20">
        <v>1125</v>
      </c>
      <c r="M61" s="20">
        <v>1259</v>
      </c>
      <c r="N61" s="20">
        <v>1350</v>
      </c>
      <c r="O61">
        <v>16212</v>
      </c>
      <c r="P61">
        <v>7168</v>
      </c>
      <c r="Q61">
        <v>1477</v>
      </c>
      <c r="R61" s="1">
        <f t="shared" si="4"/>
        <v>6.2658569182611146E-2</v>
      </c>
      <c r="S61" s="2">
        <f t="shared" si="5"/>
        <v>5.0000000000000001E-3</v>
      </c>
    </row>
    <row r="62" spans="1:19" x14ac:dyDescent="0.2">
      <c r="A62" t="s">
        <v>92</v>
      </c>
      <c r="B62" t="s">
        <v>326</v>
      </c>
      <c r="C62" t="s">
        <v>243</v>
      </c>
      <c r="D62" t="s">
        <v>222</v>
      </c>
      <c r="E62" s="20">
        <v>225000</v>
      </c>
      <c r="F62" s="20">
        <v>262500</v>
      </c>
      <c r="G62" s="20">
        <v>266000</v>
      </c>
      <c r="H62">
        <v>769</v>
      </c>
      <c r="I62">
        <v>878</v>
      </c>
      <c r="J62">
        <v>521</v>
      </c>
      <c r="K62" s="1">
        <f t="shared" si="3"/>
        <v>5.7384742575179892E-2</v>
      </c>
      <c r="L62" s="20">
        <v>1169</v>
      </c>
      <c r="M62" s="20">
        <v>1391</v>
      </c>
      <c r="N62" s="20">
        <v>1395</v>
      </c>
      <c r="O62">
        <v>8850</v>
      </c>
      <c r="P62">
        <v>3906</v>
      </c>
      <c r="Q62">
        <v>779</v>
      </c>
      <c r="R62" s="1">
        <f t="shared" si="4"/>
        <v>6.0685337760808311E-2</v>
      </c>
      <c r="S62" s="2">
        <f t="shared" si="5"/>
        <v>5.2443609022556391E-3</v>
      </c>
    </row>
    <row r="63" spans="1:19" x14ac:dyDescent="0.2">
      <c r="A63" t="s">
        <v>186</v>
      </c>
      <c r="B63" t="s">
        <v>440</v>
      </c>
      <c r="C63" t="s">
        <v>258</v>
      </c>
      <c r="D63" t="s">
        <v>226</v>
      </c>
      <c r="E63" s="20">
        <v>266000</v>
      </c>
      <c r="F63" s="20">
        <v>318000</v>
      </c>
      <c r="G63" s="20">
        <v>329900</v>
      </c>
      <c r="H63">
        <v>386</v>
      </c>
      <c r="I63">
        <v>355</v>
      </c>
      <c r="J63">
        <v>226</v>
      </c>
      <c r="K63" s="1">
        <f t="shared" si="3"/>
        <v>7.4402209961477395E-2</v>
      </c>
      <c r="L63" s="20">
        <v>1055</v>
      </c>
      <c r="M63" s="20">
        <v>1285</v>
      </c>
      <c r="N63" s="20">
        <v>1257</v>
      </c>
      <c r="O63">
        <v>5364</v>
      </c>
      <c r="P63">
        <v>1946</v>
      </c>
      <c r="Q63">
        <v>827</v>
      </c>
      <c r="R63" s="1">
        <f t="shared" si="4"/>
        <v>6.0134430059091359E-2</v>
      </c>
      <c r="S63" s="2">
        <f t="shared" si="5"/>
        <v>3.8102455289481659E-3</v>
      </c>
    </row>
    <row r="64" spans="1:19" x14ac:dyDescent="0.2">
      <c r="A64" t="s">
        <v>88</v>
      </c>
      <c r="B64" t="s">
        <v>307</v>
      </c>
      <c r="C64" t="s">
        <v>247</v>
      </c>
      <c r="D64" t="s">
        <v>223</v>
      </c>
      <c r="E64" s="20">
        <v>85000</v>
      </c>
      <c r="F64" s="20">
        <v>149900</v>
      </c>
      <c r="G64" s="20">
        <v>153500</v>
      </c>
      <c r="H64">
        <v>958</v>
      </c>
      <c r="I64">
        <v>855</v>
      </c>
      <c r="J64">
        <v>534</v>
      </c>
      <c r="K64" s="1">
        <f t="shared" si="3"/>
        <v>0.21776405674124044</v>
      </c>
      <c r="L64" s="20">
        <v>925</v>
      </c>
      <c r="M64" s="20">
        <v>1099</v>
      </c>
      <c r="N64" s="20">
        <v>1100</v>
      </c>
      <c r="O64">
        <v>2492</v>
      </c>
      <c r="P64">
        <v>584</v>
      </c>
      <c r="Q64">
        <v>311</v>
      </c>
      <c r="R64" s="1">
        <f t="shared" si="4"/>
        <v>5.9457770971115043E-2</v>
      </c>
      <c r="S64" s="2">
        <f t="shared" si="5"/>
        <v>7.1661237785016286E-3</v>
      </c>
    </row>
    <row r="65" spans="1:19" x14ac:dyDescent="0.2">
      <c r="A65" t="s">
        <v>47</v>
      </c>
      <c r="B65" t="s">
        <v>238</v>
      </c>
      <c r="C65" t="s">
        <v>239</v>
      </c>
      <c r="D65" t="s">
        <v>224</v>
      </c>
      <c r="E65" s="20">
        <v>133000</v>
      </c>
      <c r="F65" s="20">
        <v>181900</v>
      </c>
      <c r="G65" s="20">
        <v>191800</v>
      </c>
      <c r="H65">
        <v>2735</v>
      </c>
      <c r="I65">
        <v>1479</v>
      </c>
      <c r="J65">
        <v>976</v>
      </c>
      <c r="K65" s="1">
        <f t="shared" si="3"/>
        <v>0.12979328015807634</v>
      </c>
      <c r="L65" s="20">
        <v>815</v>
      </c>
      <c r="M65" s="20">
        <v>950</v>
      </c>
      <c r="N65" s="20">
        <v>969</v>
      </c>
      <c r="O65">
        <v>29835</v>
      </c>
      <c r="P65">
        <v>9672</v>
      </c>
      <c r="Q65">
        <v>2684</v>
      </c>
      <c r="R65" s="1">
        <f t="shared" si="4"/>
        <v>5.9388829838881607E-2</v>
      </c>
      <c r="S65" s="2">
        <f t="shared" si="5"/>
        <v>5.0521376433785197E-3</v>
      </c>
    </row>
    <row r="66" spans="1:19" x14ac:dyDescent="0.2">
      <c r="A66" t="s">
        <v>169</v>
      </c>
      <c r="B66" t="s">
        <v>452</v>
      </c>
      <c r="C66" t="s">
        <v>291</v>
      </c>
      <c r="D66" t="s">
        <v>222</v>
      </c>
      <c r="E66" s="20">
        <v>282000</v>
      </c>
      <c r="F66" s="20">
        <v>317025</v>
      </c>
      <c r="G66" s="20">
        <v>350000</v>
      </c>
      <c r="H66">
        <v>361</v>
      </c>
      <c r="I66">
        <v>421</v>
      </c>
      <c r="J66">
        <v>247</v>
      </c>
      <c r="K66" s="1">
        <f t="shared" ref="K66:K97" si="6">_xlfn.RRI(3, E66, G66)</f>
        <v>7.4664687711565536E-2</v>
      </c>
      <c r="L66" s="20">
        <v>1371</v>
      </c>
      <c r="M66" s="20">
        <v>1625</v>
      </c>
      <c r="N66" s="20">
        <v>1629</v>
      </c>
      <c r="O66">
        <v>2956</v>
      </c>
      <c r="P66">
        <v>1476</v>
      </c>
      <c r="Q66">
        <v>619</v>
      </c>
      <c r="R66" s="1">
        <f t="shared" ref="R66:R97" si="7">_xlfn.RRI(3, L66, N66)</f>
        <v>5.91591193542087E-2</v>
      </c>
      <c r="S66" s="2">
        <f t="shared" ref="S66:S97" si="8">N66/G66</f>
        <v>4.6542857142857141E-3</v>
      </c>
    </row>
    <row r="67" spans="1:19" x14ac:dyDescent="0.2">
      <c r="A67" t="s">
        <v>144</v>
      </c>
      <c r="B67" t="s">
        <v>392</v>
      </c>
      <c r="C67" t="s">
        <v>247</v>
      </c>
      <c r="D67" t="s">
        <v>223</v>
      </c>
      <c r="E67" s="20">
        <v>213000</v>
      </c>
      <c r="F67" s="20">
        <v>240000</v>
      </c>
      <c r="G67" s="20">
        <v>260000</v>
      </c>
      <c r="H67">
        <v>491</v>
      </c>
      <c r="I67">
        <v>521</v>
      </c>
      <c r="J67">
        <v>322</v>
      </c>
      <c r="K67" s="1">
        <f t="shared" si="6"/>
        <v>6.8721586411939706E-2</v>
      </c>
      <c r="L67" s="20">
        <v>1200</v>
      </c>
      <c r="M67" s="20">
        <v>1376</v>
      </c>
      <c r="N67" s="20">
        <v>1422</v>
      </c>
      <c r="O67">
        <v>2701</v>
      </c>
      <c r="P67">
        <v>1335</v>
      </c>
      <c r="Q67">
        <v>355</v>
      </c>
      <c r="R67" s="1">
        <f t="shared" si="7"/>
        <v>5.8212247015734242E-2</v>
      </c>
      <c r="S67" s="2">
        <f t="shared" si="8"/>
        <v>5.4692307692307696E-3</v>
      </c>
    </row>
    <row r="68" spans="1:19" x14ac:dyDescent="0.2">
      <c r="A68" t="s">
        <v>50</v>
      </c>
      <c r="B68" t="s">
        <v>248</v>
      </c>
      <c r="C68" t="s">
        <v>247</v>
      </c>
      <c r="D68" t="s">
        <v>223</v>
      </c>
      <c r="E68" s="20">
        <v>262000</v>
      </c>
      <c r="F68" s="20">
        <v>299000</v>
      </c>
      <c r="G68" s="20">
        <v>329000</v>
      </c>
      <c r="H68">
        <v>2201</v>
      </c>
      <c r="I68">
        <v>2475</v>
      </c>
      <c r="J68">
        <v>956</v>
      </c>
      <c r="K68" s="1">
        <f t="shared" si="6"/>
        <v>7.8859447169219665E-2</v>
      </c>
      <c r="L68" s="20">
        <v>1900</v>
      </c>
      <c r="M68" s="20">
        <v>2290</v>
      </c>
      <c r="N68" s="20">
        <v>2250</v>
      </c>
      <c r="O68">
        <v>49245</v>
      </c>
      <c r="P68">
        <v>70233</v>
      </c>
      <c r="Q68">
        <v>37549</v>
      </c>
      <c r="R68" s="1">
        <f t="shared" si="7"/>
        <v>5.7977193199246768E-2</v>
      </c>
      <c r="S68" s="2">
        <f t="shared" si="8"/>
        <v>6.8389057750759879E-3</v>
      </c>
    </row>
    <row r="69" spans="1:19" x14ac:dyDescent="0.2">
      <c r="A69" t="s">
        <v>129</v>
      </c>
      <c r="B69" t="s">
        <v>364</v>
      </c>
      <c r="C69" t="s">
        <v>315</v>
      </c>
      <c r="D69" t="s">
        <v>223</v>
      </c>
      <c r="E69" s="20">
        <v>234000</v>
      </c>
      <c r="F69" s="20">
        <v>280000</v>
      </c>
      <c r="G69" s="20">
        <v>275000</v>
      </c>
      <c r="H69">
        <v>578</v>
      </c>
      <c r="I69">
        <v>547</v>
      </c>
      <c r="J69">
        <v>366</v>
      </c>
      <c r="K69" s="1">
        <f t="shared" si="6"/>
        <v>5.5291108158508573E-2</v>
      </c>
      <c r="L69" s="20">
        <v>1225</v>
      </c>
      <c r="M69" s="20">
        <v>1355</v>
      </c>
      <c r="N69" s="20">
        <v>1450</v>
      </c>
      <c r="O69">
        <v>4080</v>
      </c>
      <c r="P69">
        <v>1204</v>
      </c>
      <c r="Q69">
        <v>304</v>
      </c>
      <c r="R69" s="1">
        <f t="shared" si="7"/>
        <v>5.7817232931734797E-2</v>
      </c>
      <c r="S69" s="2">
        <f t="shared" si="8"/>
        <v>5.2727272727272727E-3</v>
      </c>
    </row>
    <row r="70" spans="1:19" x14ac:dyDescent="0.2">
      <c r="A70" t="s">
        <v>85</v>
      </c>
      <c r="B70" t="s">
        <v>311</v>
      </c>
      <c r="C70" t="s">
        <v>247</v>
      </c>
      <c r="D70" t="s">
        <v>223</v>
      </c>
      <c r="E70" s="20">
        <v>275000</v>
      </c>
      <c r="F70" s="20">
        <v>285000</v>
      </c>
      <c r="G70" s="20">
        <v>290000</v>
      </c>
      <c r="H70">
        <v>902</v>
      </c>
      <c r="I70">
        <v>975</v>
      </c>
      <c r="J70">
        <v>545</v>
      </c>
      <c r="K70" s="1">
        <f t="shared" si="6"/>
        <v>1.786090690515918E-2</v>
      </c>
      <c r="L70" s="20">
        <v>1750</v>
      </c>
      <c r="M70" s="20">
        <v>2000</v>
      </c>
      <c r="N70" s="20">
        <v>2070</v>
      </c>
      <c r="O70">
        <v>8141</v>
      </c>
      <c r="P70">
        <v>7987</v>
      </c>
      <c r="Q70">
        <v>3087</v>
      </c>
      <c r="R70" s="1">
        <f t="shared" si="7"/>
        <v>5.7574000632304667E-2</v>
      </c>
      <c r="S70" s="2">
        <f t="shared" si="8"/>
        <v>7.1379310344827588E-3</v>
      </c>
    </row>
    <row r="71" spans="1:19" x14ac:dyDescent="0.2">
      <c r="A71" t="s">
        <v>102</v>
      </c>
      <c r="B71" t="s">
        <v>354</v>
      </c>
      <c r="C71" t="s">
        <v>315</v>
      </c>
      <c r="D71" t="s">
        <v>223</v>
      </c>
      <c r="E71" s="20">
        <v>193500</v>
      </c>
      <c r="F71" s="20">
        <v>219000</v>
      </c>
      <c r="G71" s="20">
        <v>234950</v>
      </c>
      <c r="H71">
        <v>632</v>
      </c>
      <c r="I71">
        <v>710</v>
      </c>
      <c r="J71">
        <v>458</v>
      </c>
      <c r="K71" s="1">
        <f t="shared" si="6"/>
        <v>6.6837222404368068E-2</v>
      </c>
      <c r="L71" s="20">
        <v>1057</v>
      </c>
      <c r="M71" s="20">
        <v>1225</v>
      </c>
      <c r="N71" s="20">
        <v>1250</v>
      </c>
      <c r="O71">
        <v>13098</v>
      </c>
      <c r="P71">
        <v>4263</v>
      </c>
      <c r="Q71">
        <v>1665</v>
      </c>
      <c r="R71" s="1">
        <f t="shared" si="7"/>
        <v>5.7495046897055202E-2</v>
      </c>
      <c r="S71" s="2">
        <f t="shared" si="8"/>
        <v>5.3202809108320922E-3</v>
      </c>
    </row>
    <row r="72" spans="1:19" x14ac:dyDescent="0.2">
      <c r="A72" t="s">
        <v>175</v>
      </c>
      <c r="B72" t="s">
        <v>378</v>
      </c>
      <c r="C72" t="s">
        <v>247</v>
      </c>
      <c r="D72" t="s">
        <v>223</v>
      </c>
      <c r="E72" s="20">
        <v>136000</v>
      </c>
      <c r="F72" s="20">
        <v>194000</v>
      </c>
      <c r="G72" s="20">
        <v>202000</v>
      </c>
      <c r="H72">
        <v>531</v>
      </c>
      <c r="I72">
        <v>454</v>
      </c>
      <c r="J72">
        <v>240</v>
      </c>
      <c r="K72" s="1">
        <f t="shared" si="6"/>
        <v>0.14096105416065563</v>
      </c>
      <c r="L72" s="20">
        <v>1100</v>
      </c>
      <c r="M72" s="20">
        <v>1278</v>
      </c>
      <c r="N72" s="20">
        <v>1300</v>
      </c>
      <c r="O72">
        <v>4525</v>
      </c>
      <c r="P72">
        <v>2365</v>
      </c>
      <c r="Q72">
        <v>1200</v>
      </c>
      <c r="R72" s="1">
        <f t="shared" si="7"/>
        <v>5.7264270346431223E-2</v>
      </c>
      <c r="S72" s="2">
        <f t="shared" si="8"/>
        <v>6.4356435643564353E-3</v>
      </c>
    </row>
    <row r="73" spans="1:19" x14ac:dyDescent="0.2">
      <c r="A73" t="s">
        <v>38</v>
      </c>
      <c r="B73" t="s">
        <v>264</v>
      </c>
      <c r="C73" t="s">
        <v>254</v>
      </c>
      <c r="D73" t="s">
        <v>224</v>
      </c>
      <c r="E73" s="20">
        <v>140000</v>
      </c>
      <c r="F73" s="20">
        <v>158855</v>
      </c>
      <c r="G73" s="20">
        <v>176000</v>
      </c>
      <c r="H73">
        <v>1637</v>
      </c>
      <c r="I73">
        <v>2057</v>
      </c>
      <c r="J73">
        <v>1314</v>
      </c>
      <c r="K73" s="1">
        <f t="shared" si="6"/>
        <v>7.9265291666473336E-2</v>
      </c>
      <c r="L73" s="20">
        <v>930</v>
      </c>
      <c r="M73" s="20">
        <v>1030</v>
      </c>
      <c r="N73" s="20">
        <v>1099</v>
      </c>
      <c r="O73">
        <v>21206</v>
      </c>
      <c r="P73">
        <v>6074</v>
      </c>
      <c r="Q73">
        <v>2163</v>
      </c>
      <c r="R73" s="1">
        <f t="shared" si="7"/>
        <v>5.7235119714462268E-2</v>
      </c>
      <c r="S73" s="2">
        <f t="shared" si="8"/>
        <v>6.2443181818181816E-3</v>
      </c>
    </row>
    <row r="74" spans="1:19" x14ac:dyDescent="0.2">
      <c r="A74" t="s">
        <v>174</v>
      </c>
      <c r="B74" t="s">
        <v>435</v>
      </c>
      <c r="C74" t="s">
        <v>247</v>
      </c>
      <c r="D74" t="s">
        <v>223</v>
      </c>
      <c r="E74" s="20">
        <v>191990</v>
      </c>
      <c r="F74" s="20">
        <v>250800</v>
      </c>
      <c r="G74" s="20">
        <v>271681</v>
      </c>
      <c r="H74">
        <v>394</v>
      </c>
      <c r="I74">
        <v>370</v>
      </c>
      <c r="J74">
        <v>241</v>
      </c>
      <c r="K74" s="1">
        <f t="shared" si="6"/>
        <v>0.12269094401322622</v>
      </c>
      <c r="L74" s="20">
        <v>1350</v>
      </c>
      <c r="M74" s="20">
        <v>1500</v>
      </c>
      <c r="N74" s="20">
        <v>1595</v>
      </c>
      <c r="O74">
        <v>569</v>
      </c>
      <c r="P74">
        <v>334</v>
      </c>
      <c r="Q74">
        <v>350</v>
      </c>
      <c r="R74" s="1">
        <f t="shared" si="7"/>
        <v>5.7163855845842049E-2</v>
      </c>
      <c r="S74" s="2">
        <f t="shared" si="8"/>
        <v>5.8708558934927359E-3</v>
      </c>
    </row>
    <row r="75" spans="1:19" x14ac:dyDescent="0.2">
      <c r="A75" t="s">
        <v>53</v>
      </c>
      <c r="B75" t="s">
        <v>259</v>
      </c>
      <c r="C75" t="s">
        <v>260</v>
      </c>
      <c r="D75" t="s">
        <v>226</v>
      </c>
      <c r="E75" s="20">
        <v>550000</v>
      </c>
      <c r="F75" s="20">
        <v>630000</v>
      </c>
      <c r="G75" s="20">
        <v>647500</v>
      </c>
      <c r="H75">
        <v>1753</v>
      </c>
      <c r="I75">
        <v>1664</v>
      </c>
      <c r="J75">
        <v>914</v>
      </c>
      <c r="K75" s="1">
        <f t="shared" si="6"/>
        <v>5.5907061832195071E-2</v>
      </c>
      <c r="L75" s="20">
        <v>1947</v>
      </c>
      <c r="M75" s="20">
        <v>2250</v>
      </c>
      <c r="N75" s="20">
        <v>2295</v>
      </c>
      <c r="O75">
        <v>28857</v>
      </c>
      <c r="P75">
        <v>23121</v>
      </c>
      <c r="Q75">
        <v>7988</v>
      </c>
      <c r="R75" s="1">
        <f t="shared" si="7"/>
        <v>5.6344509751385274E-2</v>
      </c>
      <c r="S75" s="2">
        <f t="shared" si="8"/>
        <v>3.5444015444015442E-3</v>
      </c>
    </row>
    <row r="76" spans="1:19" x14ac:dyDescent="0.2">
      <c r="A76" t="s">
        <v>66</v>
      </c>
      <c r="B76" t="s">
        <v>330</v>
      </c>
      <c r="C76" t="s">
        <v>232</v>
      </c>
      <c r="D76" t="s">
        <v>454</v>
      </c>
      <c r="E76" s="20">
        <v>147700</v>
      </c>
      <c r="F76" s="20">
        <v>163900</v>
      </c>
      <c r="G76" s="20">
        <v>175200</v>
      </c>
      <c r="H76">
        <v>754</v>
      </c>
      <c r="I76">
        <v>880</v>
      </c>
      <c r="J76">
        <v>720</v>
      </c>
      <c r="K76" s="1">
        <f t="shared" si="6"/>
        <v>5.8565824582129E-2</v>
      </c>
      <c r="L76" s="20">
        <v>895</v>
      </c>
      <c r="M76" s="20">
        <v>950</v>
      </c>
      <c r="N76" s="20">
        <v>1054</v>
      </c>
      <c r="O76">
        <v>14270</v>
      </c>
      <c r="P76">
        <v>2969</v>
      </c>
      <c r="Q76">
        <v>1061</v>
      </c>
      <c r="R76" s="1">
        <f t="shared" si="7"/>
        <v>5.6020928358315292E-2</v>
      </c>
      <c r="S76" s="2">
        <f t="shared" si="8"/>
        <v>6.0159817351598177E-3</v>
      </c>
    </row>
    <row r="77" spans="1:19" x14ac:dyDescent="0.2">
      <c r="A77" t="s">
        <v>36</v>
      </c>
      <c r="B77" t="s">
        <v>244</v>
      </c>
      <c r="C77" t="s">
        <v>245</v>
      </c>
      <c r="D77" t="s">
        <v>224</v>
      </c>
      <c r="E77" s="20">
        <v>235900</v>
      </c>
      <c r="F77" s="20">
        <v>276000</v>
      </c>
      <c r="G77" s="20">
        <v>296000</v>
      </c>
      <c r="H77">
        <v>2285</v>
      </c>
      <c r="I77">
        <v>2235</v>
      </c>
      <c r="J77">
        <v>1341</v>
      </c>
      <c r="K77" s="1">
        <f t="shared" si="6"/>
        <v>7.8585531090598515E-2</v>
      </c>
      <c r="L77" s="20">
        <v>1320</v>
      </c>
      <c r="M77" s="20">
        <v>1548</v>
      </c>
      <c r="N77" s="20">
        <v>1554</v>
      </c>
      <c r="O77">
        <v>30246</v>
      </c>
      <c r="P77">
        <v>14812</v>
      </c>
      <c r="Q77">
        <v>3484</v>
      </c>
      <c r="R77" s="1">
        <f t="shared" si="7"/>
        <v>5.5907061832195071E-2</v>
      </c>
      <c r="S77" s="2">
        <f t="shared" si="8"/>
        <v>5.2500000000000003E-3</v>
      </c>
    </row>
    <row r="78" spans="1:19" x14ac:dyDescent="0.2">
      <c r="A78" t="s">
        <v>214</v>
      </c>
      <c r="B78" t="s">
        <v>394</v>
      </c>
      <c r="C78" t="s">
        <v>309</v>
      </c>
      <c r="D78" t="s">
        <v>225</v>
      </c>
      <c r="E78" s="20">
        <v>209500</v>
      </c>
      <c r="F78" s="20">
        <v>258800</v>
      </c>
      <c r="G78" s="20">
        <v>367400</v>
      </c>
      <c r="H78">
        <v>486</v>
      </c>
      <c r="I78">
        <v>519</v>
      </c>
      <c r="J78">
        <v>25</v>
      </c>
      <c r="K78" s="1">
        <f t="shared" si="6"/>
        <v>0.20591965835477843</v>
      </c>
      <c r="L78" s="20">
        <v>850</v>
      </c>
      <c r="M78" s="20">
        <v>1000</v>
      </c>
      <c r="N78" s="20">
        <v>1000</v>
      </c>
      <c r="O78">
        <v>1720</v>
      </c>
      <c r="P78">
        <v>757</v>
      </c>
      <c r="Q78">
        <v>262</v>
      </c>
      <c r="R78" s="1">
        <f t="shared" si="7"/>
        <v>5.5667191978000741E-2</v>
      </c>
      <c r="S78" s="2">
        <f t="shared" si="8"/>
        <v>2.7218290691344584E-3</v>
      </c>
    </row>
    <row r="79" spans="1:19" x14ac:dyDescent="0.2">
      <c r="A79" t="s">
        <v>59</v>
      </c>
      <c r="B79" t="s">
        <v>277</v>
      </c>
      <c r="C79" t="s">
        <v>260</v>
      </c>
      <c r="D79" t="s">
        <v>226</v>
      </c>
      <c r="E79" s="20">
        <v>302500</v>
      </c>
      <c r="F79" s="20">
        <v>356500</v>
      </c>
      <c r="G79" s="20">
        <v>369000</v>
      </c>
      <c r="H79">
        <v>1328</v>
      </c>
      <c r="I79">
        <v>1504</v>
      </c>
      <c r="J79">
        <v>808</v>
      </c>
      <c r="K79" s="1">
        <f t="shared" si="6"/>
        <v>6.8481472099395813E-2</v>
      </c>
      <c r="L79" s="20">
        <v>1275</v>
      </c>
      <c r="M79" s="20">
        <v>1350</v>
      </c>
      <c r="N79" s="20">
        <v>1500</v>
      </c>
      <c r="O79">
        <v>12480</v>
      </c>
      <c r="P79">
        <v>5189</v>
      </c>
      <c r="Q79">
        <v>1748</v>
      </c>
      <c r="R79" s="1">
        <f t="shared" si="7"/>
        <v>5.5667191978000741E-2</v>
      </c>
      <c r="S79" s="2">
        <f t="shared" si="8"/>
        <v>4.0650406504065045E-3</v>
      </c>
    </row>
    <row r="80" spans="1:19" x14ac:dyDescent="0.2">
      <c r="A80" t="s">
        <v>51</v>
      </c>
      <c r="B80" t="s">
        <v>280</v>
      </c>
      <c r="C80" t="s">
        <v>245</v>
      </c>
      <c r="D80" t="s">
        <v>224</v>
      </c>
      <c r="E80" s="20">
        <v>230000</v>
      </c>
      <c r="F80" s="20">
        <v>265000</v>
      </c>
      <c r="G80" s="20">
        <v>280000</v>
      </c>
      <c r="H80">
        <v>1295</v>
      </c>
      <c r="I80">
        <v>1156</v>
      </c>
      <c r="J80">
        <v>955</v>
      </c>
      <c r="K80" s="1">
        <f t="shared" si="6"/>
        <v>6.7767583149812571E-2</v>
      </c>
      <c r="L80" s="20">
        <v>1169</v>
      </c>
      <c r="M80" s="20">
        <v>1435</v>
      </c>
      <c r="N80" s="20">
        <v>1375</v>
      </c>
      <c r="O80">
        <v>16859</v>
      </c>
      <c r="P80">
        <v>5489</v>
      </c>
      <c r="Q80">
        <v>1213</v>
      </c>
      <c r="R80" s="1">
        <f t="shared" si="7"/>
        <v>5.5591932321940707E-2</v>
      </c>
      <c r="S80" s="2">
        <f t="shared" si="8"/>
        <v>4.9107142857142856E-3</v>
      </c>
    </row>
    <row r="81" spans="1:19" x14ac:dyDescent="0.2">
      <c r="A81" t="s">
        <v>160</v>
      </c>
      <c r="B81" t="s">
        <v>437</v>
      </c>
      <c r="C81" t="s">
        <v>256</v>
      </c>
      <c r="D81" t="s">
        <v>225</v>
      </c>
      <c r="E81" s="20">
        <v>140000</v>
      </c>
      <c r="F81" s="20">
        <v>170000</v>
      </c>
      <c r="G81" s="20">
        <v>159000</v>
      </c>
      <c r="H81">
        <v>390</v>
      </c>
      <c r="I81">
        <v>405</v>
      </c>
      <c r="J81">
        <v>278</v>
      </c>
      <c r="K81" s="1">
        <f t="shared" si="6"/>
        <v>4.3333205336884673E-2</v>
      </c>
      <c r="L81" s="20">
        <v>745</v>
      </c>
      <c r="M81" s="20">
        <v>855</v>
      </c>
      <c r="N81" s="20">
        <v>875</v>
      </c>
      <c r="O81">
        <v>1496</v>
      </c>
      <c r="P81">
        <v>343</v>
      </c>
      <c r="Q81">
        <v>156</v>
      </c>
      <c r="R81" s="1">
        <f t="shared" si="7"/>
        <v>5.5076443565898359E-2</v>
      </c>
      <c r="S81" s="2">
        <f t="shared" si="8"/>
        <v>5.50314465408805E-3</v>
      </c>
    </row>
    <row r="82" spans="1:19" x14ac:dyDescent="0.2">
      <c r="A82" t="s">
        <v>116</v>
      </c>
      <c r="B82" t="s">
        <v>365</v>
      </c>
      <c r="C82" t="s">
        <v>274</v>
      </c>
      <c r="D82" t="s">
        <v>223</v>
      </c>
      <c r="E82" s="20">
        <v>149250</v>
      </c>
      <c r="F82" s="20">
        <v>162000</v>
      </c>
      <c r="G82" s="20">
        <v>175000</v>
      </c>
      <c r="H82">
        <v>574</v>
      </c>
      <c r="I82">
        <v>660</v>
      </c>
      <c r="J82">
        <v>414</v>
      </c>
      <c r="K82" s="1">
        <f t="shared" si="6"/>
        <v>5.4487015262460581E-2</v>
      </c>
      <c r="L82" s="20">
        <v>848</v>
      </c>
      <c r="M82" s="20">
        <v>955</v>
      </c>
      <c r="N82" s="20">
        <v>995</v>
      </c>
      <c r="O82">
        <v>4730</v>
      </c>
      <c r="P82">
        <v>1277</v>
      </c>
      <c r="Q82">
        <v>604</v>
      </c>
      <c r="R82" s="1">
        <f t="shared" si="7"/>
        <v>5.4732697073566206E-2</v>
      </c>
      <c r="S82" s="2">
        <f t="shared" si="8"/>
        <v>5.6857142857142861E-3</v>
      </c>
    </row>
    <row r="83" spans="1:19" x14ac:dyDescent="0.2">
      <c r="A83" t="s">
        <v>217</v>
      </c>
      <c r="B83" t="s">
        <v>242</v>
      </c>
      <c r="C83" t="s">
        <v>243</v>
      </c>
      <c r="D83" t="s">
        <v>222</v>
      </c>
      <c r="E83" s="20">
        <v>225000</v>
      </c>
      <c r="F83" s="20">
        <v>265000</v>
      </c>
      <c r="G83" s="20">
        <v>299500</v>
      </c>
      <c r="H83">
        <v>2425</v>
      </c>
      <c r="I83">
        <v>2569</v>
      </c>
      <c r="J83">
        <v>11</v>
      </c>
      <c r="K83" s="1">
        <f t="shared" si="6"/>
        <v>0.10003060826981369</v>
      </c>
      <c r="L83" s="20">
        <v>1200</v>
      </c>
      <c r="M83" s="20">
        <v>1428</v>
      </c>
      <c r="N83" s="20">
        <v>1400</v>
      </c>
      <c r="O83">
        <v>33051</v>
      </c>
      <c r="P83">
        <v>22715</v>
      </c>
      <c r="Q83">
        <v>5787</v>
      </c>
      <c r="R83" s="1">
        <f t="shared" si="7"/>
        <v>5.2726599609396629E-2</v>
      </c>
      <c r="S83" s="2">
        <f t="shared" si="8"/>
        <v>4.6744574290484139E-3</v>
      </c>
    </row>
    <row r="84" spans="1:19" x14ac:dyDescent="0.2">
      <c r="A84" t="s">
        <v>183</v>
      </c>
      <c r="B84" t="s">
        <v>391</v>
      </c>
      <c r="C84" t="s">
        <v>241</v>
      </c>
      <c r="D84" t="s">
        <v>223</v>
      </c>
      <c r="E84" s="20">
        <v>395000</v>
      </c>
      <c r="F84" s="20">
        <v>436000</v>
      </c>
      <c r="G84" s="20">
        <v>476300</v>
      </c>
      <c r="H84">
        <v>492</v>
      </c>
      <c r="I84">
        <v>531</v>
      </c>
      <c r="J84">
        <v>229</v>
      </c>
      <c r="K84" s="1">
        <f t="shared" si="6"/>
        <v>6.4374583333190127E-2</v>
      </c>
      <c r="L84" s="20">
        <v>1500</v>
      </c>
      <c r="M84" s="20">
        <v>1628</v>
      </c>
      <c r="N84" s="20">
        <v>1750</v>
      </c>
      <c r="O84">
        <v>3760</v>
      </c>
      <c r="P84">
        <v>2612</v>
      </c>
      <c r="Q84">
        <v>689</v>
      </c>
      <c r="R84" s="1">
        <f t="shared" si="7"/>
        <v>5.2726599609396629E-2</v>
      </c>
      <c r="S84" s="2">
        <f t="shared" si="8"/>
        <v>3.6741549443627965E-3</v>
      </c>
    </row>
    <row r="85" spans="1:19" x14ac:dyDescent="0.2">
      <c r="A85" t="s">
        <v>80</v>
      </c>
      <c r="B85" t="s">
        <v>296</v>
      </c>
      <c r="C85" t="s">
        <v>236</v>
      </c>
      <c r="D85" t="s">
        <v>225</v>
      </c>
      <c r="E85" s="20">
        <v>410000</v>
      </c>
      <c r="F85" s="20">
        <v>490000</v>
      </c>
      <c r="G85" s="20">
        <v>475000</v>
      </c>
      <c r="H85">
        <v>1044</v>
      </c>
      <c r="I85">
        <v>1204</v>
      </c>
      <c r="J85">
        <v>570</v>
      </c>
      <c r="K85" s="1">
        <f t="shared" si="6"/>
        <v>5.0275539286758431E-2</v>
      </c>
      <c r="L85" s="20">
        <v>1800</v>
      </c>
      <c r="M85" s="20">
        <v>1729</v>
      </c>
      <c r="N85" s="20">
        <v>2100</v>
      </c>
      <c r="O85">
        <v>11425</v>
      </c>
      <c r="P85">
        <v>14849</v>
      </c>
      <c r="Q85">
        <v>4153</v>
      </c>
      <c r="R85" s="1">
        <f t="shared" si="7"/>
        <v>5.2726599609396629E-2</v>
      </c>
      <c r="S85" s="2">
        <f t="shared" si="8"/>
        <v>4.4210526315789471E-3</v>
      </c>
    </row>
    <row r="86" spans="1:19" x14ac:dyDescent="0.2">
      <c r="A86" t="s">
        <v>29</v>
      </c>
      <c r="B86" t="s">
        <v>231</v>
      </c>
      <c r="C86" t="s">
        <v>232</v>
      </c>
      <c r="D86" t="s">
        <v>454</v>
      </c>
      <c r="E86" s="20">
        <v>208000</v>
      </c>
      <c r="F86" s="20">
        <v>243500</v>
      </c>
      <c r="G86" s="20">
        <v>249400</v>
      </c>
      <c r="H86">
        <v>3456</v>
      </c>
      <c r="I86">
        <v>3383</v>
      </c>
      <c r="J86">
        <v>1967</v>
      </c>
      <c r="K86" s="1">
        <f t="shared" si="6"/>
        <v>6.2374663593576685E-2</v>
      </c>
      <c r="L86" s="20">
        <v>1200</v>
      </c>
      <c r="M86" s="20">
        <v>1385</v>
      </c>
      <c r="N86" s="20">
        <v>1398</v>
      </c>
      <c r="O86">
        <v>102674</v>
      </c>
      <c r="P86">
        <v>92085</v>
      </c>
      <c r="Q86">
        <v>28315</v>
      </c>
      <c r="R86" s="1">
        <f t="shared" si="7"/>
        <v>5.2225062325479632E-2</v>
      </c>
      <c r="S86" s="2">
        <f t="shared" si="8"/>
        <v>5.6054530874097832E-3</v>
      </c>
    </row>
    <row r="87" spans="1:19" x14ac:dyDescent="0.2">
      <c r="A87" t="s">
        <v>137</v>
      </c>
      <c r="B87" t="s">
        <v>363</v>
      </c>
      <c r="C87" t="s">
        <v>241</v>
      </c>
      <c r="D87" t="s">
        <v>223</v>
      </c>
      <c r="E87" s="20">
        <v>195000</v>
      </c>
      <c r="F87" s="20">
        <v>217000</v>
      </c>
      <c r="G87" s="20">
        <v>184000</v>
      </c>
      <c r="H87">
        <v>582</v>
      </c>
      <c r="I87">
        <v>589</v>
      </c>
      <c r="J87">
        <v>340</v>
      </c>
      <c r="K87" s="1">
        <f t="shared" si="6"/>
        <v>-1.9168502591173753E-2</v>
      </c>
      <c r="L87" s="20">
        <v>1125</v>
      </c>
      <c r="M87" s="20">
        <v>1290</v>
      </c>
      <c r="N87" s="20">
        <v>1310</v>
      </c>
      <c r="O87">
        <v>6376</v>
      </c>
      <c r="P87">
        <v>2321</v>
      </c>
      <c r="Q87">
        <v>1211</v>
      </c>
      <c r="R87" s="1">
        <f t="shared" si="7"/>
        <v>5.2057776939143041E-2</v>
      </c>
      <c r="S87" s="2">
        <f t="shared" si="8"/>
        <v>7.1195652173913042E-3</v>
      </c>
    </row>
    <row r="88" spans="1:19" x14ac:dyDescent="0.2">
      <c r="A88" t="s">
        <v>146</v>
      </c>
      <c r="B88" t="s">
        <v>393</v>
      </c>
      <c r="C88" t="s">
        <v>232</v>
      </c>
      <c r="D88" t="s">
        <v>454</v>
      </c>
      <c r="E88" s="20">
        <v>278600</v>
      </c>
      <c r="F88" s="20">
        <v>292900</v>
      </c>
      <c r="G88" s="20">
        <v>306300</v>
      </c>
      <c r="H88">
        <v>487</v>
      </c>
      <c r="I88">
        <v>469</v>
      </c>
      <c r="J88">
        <v>313</v>
      </c>
      <c r="K88" s="1">
        <f t="shared" si="6"/>
        <v>3.2100436139327337E-2</v>
      </c>
      <c r="L88" s="20">
        <v>1375</v>
      </c>
      <c r="M88" s="20">
        <v>1450</v>
      </c>
      <c r="N88" s="20">
        <v>1600</v>
      </c>
      <c r="O88">
        <v>2677</v>
      </c>
      <c r="P88">
        <v>1671</v>
      </c>
      <c r="Q88">
        <v>285</v>
      </c>
      <c r="R88" s="1">
        <f t="shared" si="7"/>
        <v>5.1814357731718053E-2</v>
      </c>
      <c r="S88" s="2">
        <f t="shared" si="8"/>
        <v>5.2236369572314723E-3</v>
      </c>
    </row>
    <row r="89" spans="1:19" x14ac:dyDescent="0.2">
      <c r="A89" t="s">
        <v>70</v>
      </c>
      <c r="B89" t="s">
        <v>314</v>
      </c>
      <c r="C89" t="s">
        <v>315</v>
      </c>
      <c r="D89" t="s">
        <v>223</v>
      </c>
      <c r="E89" s="20">
        <v>248000</v>
      </c>
      <c r="F89" s="20">
        <v>277000</v>
      </c>
      <c r="G89" s="20">
        <v>287000</v>
      </c>
      <c r="H89">
        <v>861</v>
      </c>
      <c r="I89">
        <v>976</v>
      </c>
      <c r="J89">
        <v>671</v>
      </c>
      <c r="K89" s="1">
        <f t="shared" si="6"/>
        <v>4.9889047842719192E-2</v>
      </c>
      <c r="L89" s="20">
        <v>1249</v>
      </c>
      <c r="M89" s="20">
        <v>1350</v>
      </c>
      <c r="N89" s="20">
        <v>1450</v>
      </c>
      <c r="O89">
        <v>11141</v>
      </c>
      <c r="P89">
        <v>2649</v>
      </c>
      <c r="Q89">
        <v>950</v>
      </c>
      <c r="R89" s="1">
        <f t="shared" si="7"/>
        <v>5.0997915380212255E-2</v>
      </c>
      <c r="S89" s="2">
        <f t="shared" si="8"/>
        <v>5.0522648083623691E-3</v>
      </c>
    </row>
    <row r="90" spans="1:19" x14ac:dyDescent="0.2">
      <c r="A90" t="s">
        <v>65</v>
      </c>
      <c r="B90" t="s">
        <v>305</v>
      </c>
      <c r="C90" t="s">
        <v>251</v>
      </c>
      <c r="D90" t="s">
        <v>224</v>
      </c>
      <c r="E90" s="20">
        <v>166100</v>
      </c>
      <c r="F90" s="20">
        <v>201200</v>
      </c>
      <c r="G90" s="20">
        <v>219500</v>
      </c>
      <c r="H90">
        <v>988</v>
      </c>
      <c r="I90">
        <v>845</v>
      </c>
      <c r="J90">
        <v>747</v>
      </c>
      <c r="K90" s="1">
        <f t="shared" si="6"/>
        <v>9.7374752396844677E-2</v>
      </c>
      <c r="L90" s="20">
        <v>850</v>
      </c>
      <c r="M90" s="20">
        <v>950</v>
      </c>
      <c r="N90" s="20">
        <v>986</v>
      </c>
      <c r="O90">
        <v>23265</v>
      </c>
      <c r="P90">
        <v>9419</v>
      </c>
      <c r="Q90">
        <v>2372</v>
      </c>
      <c r="R90" s="1">
        <f t="shared" si="7"/>
        <v>5.0717574498580165E-2</v>
      </c>
      <c r="S90" s="2">
        <f t="shared" si="8"/>
        <v>4.4920273348519361E-3</v>
      </c>
    </row>
    <row r="91" spans="1:19" x14ac:dyDescent="0.2">
      <c r="A91" t="s">
        <v>48</v>
      </c>
      <c r="B91" t="s">
        <v>255</v>
      </c>
      <c r="C91" t="s">
        <v>256</v>
      </c>
      <c r="D91" t="s">
        <v>225</v>
      </c>
      <c r="E91" s="20">
        <v>385000</v>
      </c>
      <c r="F91" s="20">
        <v>439900</v>
      </c>
      <c r="G91" s="20">
        <v>445000</v>
      </c>
      <c r="H91">
        <v>1842</v>
      </c>
      <c r="I91">
        <v>2009</v>
      </c>
      <c r="J91">
        <v>960</v>
      </c>
      <c r="K91" s="1">
        <f t="shared" si="6"/>
        <v>4.9461297617438449E-2</v>
      </c>
      <c r="L91" s="20">
        <v>1475</v>
      </c>
      <c r="M91" s="20">
        <v>1750</v>
      </c>
      <c r="N91" s="20">
        <v>1709</v>
      </c>
      <c r="O91">
        <v>44902</v>
      </c>
      <c r="P91">
        <v>21747</v>
      </c>
      <c r="Q91">
        <v>3397</v>
      </c>
      <c r="R91" s="1">
        <f t="shared" si="7"/>
        <v>5.0308017811405703E-2</v>
      </c>
      <c r="S91" s="2">
        <f t="shared" si="8"/>
        <v>3.8404494382022472E-3</v>
      </c>
    </row>
    <row r="92" spans="1:19" x14ac:dyDescent="0.2">
      <c r="A92" t="s">
        <v>202</v>
      </c>
      <c r="B92" t="s">
        <v>348</v>
      </c>
      <c r="C92" t="s">
        <v>241</v>
      </c>
      <c r="D92" t="s">
        <v>223</v>
      </c>
      <c r="E92" s="20">
        <v>349022</v>
      </c>
      <c r="F92" s="20">
        <v>359000</v>
      </c>
      <c r="G92" s="20">
        <v>350000</v>
      </c>
      <c r="H92">
        <v>669</v>
      </c>
      <c r="I92">
        <v>639</v>
      </c>
      <c r="J92">
        <v>185</v>
      </c>
      <c r="K92" s="1">
        <f t="shared" si="6"/>
        <v>9.3316746958871377E-4</v>
      </c>
      <c r="L92" s="20">
        <v>1555</v>
      </c>
      <c r="M92" s="20">
        <v>1700</v>
      </c>
      <c r="N92" s="20">
        <v>1800</v>
      </c>
      <c r="O92">
        <v>1348</v>
      </c>
      <c r="P92">
        <v>1110</v>
      </c>
      <c r="Q92">
        <v>466</v>
      </c>
      <c r="R92" s="1">
        <f t="shared" si="7"/>
        <v>4.9979219572553246E-2</v>
      </c>
      <c r="S92" s="2">
        <f t="shared" si="8"/>
        <v>5.1428571428571426E-3</v>
      </c>
    </row>
    <row r="93" spans="1:19" x14ac:dyDescent="0.2">
      <c r="A93" t="s">
        <v>213</v>
      </c>
      <c r="B93" t="s">
        <v>415</v>
      </c>
      <c r="C93" t="s">
        <v>241</v>
      </c>
      <c r="D93" t="s">
        <v>223</v>
      </c>
      <c r="E93" s="20">
        <v>107000</v>
      </c>
      <c r="F93" s="20">
        <v>118250</v>
      </c>
      <c r="G93" s="20">
        <v>175000</v>
      </c>
      <c r="H93">
        <v>430</v>
      </c>
      <c r="I93">
        <v>469</v>
      </c>
      <c r="J93">
        <v>34</v>
      </c>
      <c r="K93" s="1">
        <f t="shared" si="6"/>
        <v>0.17819748224633791</v>
      </c>
      <c r="L93" s="20">
        <v>800</v>
      </c>
      <c r="M93" s="20">
        <v>970</v>
      </c>
      <c r="N93" s="20">
        <v>925</v>
      </c>
      <c r="O93">
        <v>4267</v>
      </c>
      <c r="P93">
        <v>1859</v>
      </c>
      <c r="Q93">
        <v>524</v>
      </c>
      <c r="R93" s="1">
        <f t="shared" si="7"/>
        <v>4.9584113452102008E-2</v>
      </c>
      <c r="S93" s="2">
        <f t="shared" si="8"/>
        <v>5.2857142857142859E-3</v>
      </c>
    </row>
    <row r="94" spans="1:19" x14ac:dyDescent="0.2">
      <c r="A94" t="s">
        <v>190</v>
      </c>
      <c r="B94" t="s">
        <v>404</v>
      </c>
      <c r="C94" t="s">
        <v>260</v>
      </c>
      <c r="D94" t="s">
        <v>226</v>
      </c>
      <c r="E94" s="20">
        <v>537000</v>
      </c>
      <c r="F94" s="20">
        <v>600000</v>
      </c>
      <c r="G94" s="20">
        <v>664000</v>
      </c>
      <c r="H94">
        <v>457</v>
      </c>
      <c r="I94">
        <v>432</v>
      </c>
      <c r="J94">
        <v>218</v>
      </c>
      <c r="K94" s="1">
        <f t="shared" si="6"/>
        <v>7.3325048055921549E-2</v>
      </c>
      <c r="L94" s="20">
        <v>1600</v>
      </c>
      <c r="M94" s="20">
        <v>1875</v>
      </c>
      <c r="N94" s="20">
        <v>1850</v>
      </c>
      <c r="O94">
        <v>8796</v>
      </c>
      <c r="P94">
        <v>6584</v>
      </c>
      <c r="Q94">
        <v>2930</v>
      </c>
      <c r="R94" s="1">
        <f t="shared" si="7"/>
        <v>4.9584113452102008E-2</v>
      </c>
      <c r="S94" s="2">
        <f t="shared" si="8"/>
        <v>2.7861445783132531E-3</v>
      </c>
    </row>
    <row r="95" spans="1:19" x14ac:dyDescent="0.2">
      <c r="A95" t="s">
        <v>219</v>
      </c>
      <c r="B95" t="s">
        <v>334</v>
      </c>
      <c r="C95" t="s">
        <v>318</v>
      </c>
      <c r="D95" t="s">
        <v>224</v>
      </c>
      <c r="E95" s="20">
        <v>159900</v>
      </c>
      <c r="F95" s="20">
        <v>183000</v>
      </c>
      <c r="G95" s="20">
        <v>180000</v>
      </c>
      <c r="H95">
        <v>738</v>
      </c>
      <c r="I95">
        <v>697</v>
      </c>
      <c r="J95">
        <v>9</v>
      </c>
      <c r="K95" s="1">
        <f t="shared" si="6"/>
        <v>4.0258677249512154E-2</v>
      </c>
      <c r="L95" s="20">
        <v>995</v>
      </c>
      <c r="M95" s="20">
        <v>1100</v>
      </c>
      <c r="N95" s="20">
        <v>1150</v>
      </c>
      <c r="O95">
        <v>6268</v>
      </c>
      <c r="P95">
        <v>2990</v>
      </c>
      <c r="Q95">
        <v>882</v>
      </c>
      <c r="R95" s="1">
        <f t="shared" si="7"/>
        <v>4.9441545654443253E-2</v>
      </c>
      <c r="S95" s="2">
        <f t="shared" si="8"/>
        <v>6.3888888888888893E-3</v>
      </c>
    </row>
    <row r="96" spans="1:19" x14ac:dyDescent="0.2">
      <c r="A96" t="s">
        <v>104</v>
      </c>
      <c r="B96" t="s">
        <v>396</v>
      </c>
      <c r="C96" t="s">
        <v>324</v>
      </c>
      <c r="D96" t="s">
        <v>223</v>
      </c>
      <c r="E96" s="20">
        <v>132000</v>
      </c>
      <c r="F96" s="20">
        <v>160000</v>
      </c>
      <c r="G96" s="20">
        <v>189900</v>
      </c>
      <c r="H96">
        <v>478</v>
      </c>
      <c r="I96">
        <v>543</v>
      </c>
      <c r="J96">
        <v>450</v>
      </c>
      <c r="K96" s="1">
        <f t="shared" si="6"/>
        <v>0.12888666904001678</v>
      </c>
      <c r="L96" s="20">
        <v>779</v>
      </c>
      <c r="M96" s="20">
        <v>850</v>
      </c>
      <c r="N96" s="20">
        <v>900</v>
      </c>
      <c r="O96">
        <v>5930</v>
      </c>
      <c r="P96">
        <v>1145</v>
      </c>
      <c r="Q96">
        <v>371</v>
      </c>
      <c r="R96" s="1">
        <f t="shared" si="7"/>
        <v>4.9304858937736729E-2</v>
      </c>
      <c r="S96" s="2">
        <f t="shared" si="8"/>
        <v>4.7393364928909956E-3</v>
      </c>
    </row>
    <row r="97" spans="1:19" x14ac:dyDescent="0.2">
      <c r="A97" t="s">
        <v>188</v>
      </c>
      <c r="B97" t="s">
        <v>420</v>
      </c>
      <c r="C97" t="s">
        <v>283</v>
      </c>
      <c r="D97" t="s">
        <v>224</v>
      </c>
      <c r="E97" s="20">
        <v>143000</v>
      </c>
      <c r="F97" s="20">
        <v>164500</v>
      </c>
      <c r="G97" s="20">
        <v>180000</v>
      </c>
      <c r="H97">
        <v>423</v>
      </c>
      <c r="I97">
        <v>364</v>
      </c>
      <c r="J97">
        <v>221</v>
      </c>
      <c r="K97" s="1">
        <f t="shared" si="6"/>
        <v>7.9722510654302026E-2</v>
      </c>
      <c r="L97" s="20">
        <v>715</v>
      </c>
      <c r="M97" s="20">
        <v>845</v>
      </c>
      <c r="N97" s="20">
        <v>825</v>
      </c>
      <c r="O97">
        <v>1415</v>
      </c>
      <c r="P97">
        <v>441</v>
      </c>
      <c r="Q97">
        <v>252</v>
      </c>
      <c r="R97" s="1">
        <f t="shared" si="7"/>
        <v>4.8856246288386806E-2</v>
      </c>
      <c r="S97" s="2">
        <f t="shared" si="8"/>
        <v>4.5833333333333334E-3</v>
      </c>
    </row>
    <row r="98" spans="1:19" x14ac:dyDescent="0.2">
      <c r="A98" t="s">
        <v>109</v>
      </c>
      <c r="B98" t="s">
        <v>342</v>
      </c>
      <c r="C98" t="s">
        <v>315</v>
      </c>
      <c r="D98" t="s">
        <v>223</v>
      </c>
      <c r="E98" s="20">
        <v>460000</v>
      </c>
      <c r="F98" s="20">
        <v>500000</v>
      </c>
      <c r="G98" s="20">
        <v>525000</v>
      </c>
      <c r="H98">
        <v>707</v>
      </c>
      <c r="I98">
        <v>688</v>
      </c>
      <c r="J98">
        <v>426</v>
      </c>
      <c r="K98" s="1">
        <f t="shared" ref="K98:K129" si="9">_xlfn.RRI(3, E98, G98)</f>
        <v>4.5042189890571072E-2</v>
      </c>
      <c r="L98" s="20">
        <v>1820</v>
      </c>
      <c r="M98" s="20">
        <v>1975</v>
      </c>
      <c r="N98" s="20">
        <v>2100</v>
      </c>
      <c r="O98">
        <v>11790</v>
      </c>
      <c r="P98">
        <v>11359</v>
      </c>
      <c r="Q98">
        <v>2889</v>
      </c>
      <c r="R98" s="1">
        <f t="shared" ref="R98:R129" si="10">_xlfn.RRI(3, L98, N98)</f>
        <v>4.8856246288386806E-2</v>
      </c>
      <c r="S98" s="2">
        <f t="shared" ref="S98:S129" si="11">N98/G98</f>
        <v>4.0000000000000001E-3</v>
      </c>
    </row>
    <row r="99" spans="1:19" x14ac:dyDescent="0.2">
      <c r="A99" t="s">
        <v>215</v>
      </c>
      <c r="B99" t="s">
        <v>438</v>
      </c>
      <c r="C99" t="s">
        <v>243</v>
      </c>
      <c r="D99" t="s">
        <v>222</v>
      </c>
      <c r="E99" s="20">
        <v>371000</v>
      </c>
      <c r="F99" s="20">
        <v>419000</v>
      </c>
      <c r="G99" s="20">
        <v>415000</v>
      </c>
      <c r="H99">
        <v>389</v>
      </c>
      <c r="I99">
        <v>374</v>
      </c>
      <c r="J99">
        <v>12</v>
      </c>
      <c r="K99" s="1">
        <f t="shared" si="9"/>
        <v>3.8065431835900387E-2</v>
      </c>
      <c r="L99" s="20">
        <v>1300</v>
      </c>
      <c r="M99" s="20">
        <v>1361</v>
      </c>
      <c r="N99" s="20">
        <v>1500</v>
      </c>
      <c r="O99">
        <v>4179</v>
      </c>
      <c r="P99">
        <v>2032</v>
      </c>
      <c r="Q99">
        <v>207</v>
      </c>
      <c r="R99" s="1">
        <f t="shared" si="10"/>
        <v>4.8856246288386806E-2</v>
      </c>
      <c r="S99" s="2">
        <f t="shared" si="11"/>
        <v>3.6144578313253013E-3</v>
      </c>
    </row>
    <row r="100" spans="1:19" x14ac:dyDescent="0.2">
      <c r="A100" t="s">
        <v>82</v>
      </c>
      <c r="B100" t="s">
        <v>293</v>
      </c>
      <c r="C100" t="s">
        <v>230</v>
      </c>
      <c r="D100" t="s">
        <v>225</v>
      </c>
      <c r="E100" s="20">
        <v>295000</v>
      </c>
      <c r="F100" s="20">
        <v>345000</v>
      </c>
      <c r="G100" s="20">
        <v>350000</v>
      </c>
      <c r="H100">
        <v>1074</v>
      </c>
      <c r="I100">
        <v>972</v>
      </c>
      <c r="J100">
        <v>568</v>
      </c>
      <c r="K100" s="1">
        <f t="shared" si="9"/>
        <v>5.8640918086765748E-2</v>
      </c>
      <c r="L100" s="20">
        <v>1300</v>
      </c>
      <c r="M100" s="20">
        <v>1320</v>
      </c>
      <c r="N100" s="20">
        <v>1495</v>
      </c>
      <c r="O100">
        <v>7354</v>
      </c>
      <c r="P100">
        <v>3101</v>
      </c>
      <c r="Q100">
        <v>1774</v>
      </c>
      <c r="R100" s="1">
        <f t="shared" si="10"/>
        <v>4.7689553171647248E-2</v>
      </c>
      <c r="S100" s="2">
        <f t="shared" si="11"/>
        <v>4.2714285714285719E-3</v>
      </c>
    </row>
    <row r="101" spans="1:19" x14ac:dyDescent="0.2">
      <c r="A101" t="s">
        <v>155</v>
      </c>
      <c r="B101" t="s">
        <v>402</v>
      </c>
      <c r="C101" t="s">
        <v>258</v>
      </c>
      <c r="D101" t="s">
        <v>226</v>
      </c>
      <c r="E101" s="20">
        <v>239000</v>
      </c>
      <c r="F101" s="20">
        <v>280500</v>
      </c>
      <c r="G101" s="20">
        <v>306680</v>
      </c>
      <c r="H101">
        <v>459</v>
      </c>
      <c r="I101">
        <v>460</v>
      </c>
      <c r="J101">
        <v>293</v>
      </c>
      <c r="K101" s="1">
        <f t="shared" si="9"/>
        <v>8.6665430268056953E-2</v>
      </c>
      <c r="L101" s="20">
        <v>929</v>
      </c>
      <c r="M101" s="20">
        <v>1100</v>
      </c>
      <c r="N101" s="20">
        <v>1065</v>
      </c>
      <c r="O101">
        <v>2387</v>
      </c>
      <c r="P101">
        <v>1078</v>
      </c>
      <c r="Q101">
        <v>580</v>
      </c>
      <c r="R101" s="1">
        <f t="shared" si="10"/>
        <v>4.659333473578875E-2</v>
      </c>
      <c r="S101" s="2">
        <f t="shared" si="11"/>
        <v>3.4726751010825617E-3</v>
      </c>
    </row>
    <row r="102" spans="1:19" x14ac:dyDescent="0.2">
      <c r="A102" t="s">
        <v>149</v>
      </c>
      <c r="B102" t="s">
        <v>422</v>
      </c>
      <c r="C102" t="s">
        <v>232</v>
      </c>
      <c r="D102" t="s">
        <v>454</v>
      </c>
      <c r="E102" s="20">
        <v>159200</v>
      </c>
      <c r="F102" s="20">
        <v>160300</v>
      </c>
      <c r="G102" s="20">
        <v>188800</v>
      </c>
      <c r="H102">
        <v>419</v>
      </c>
      <c r="I102">
        <v>434</v>
      </c>
      <c r="J102">
        <v>300</v>
      </c>
      <c r="K102" s="1">
        <f t="shared" si="9"/>
        <v>5.848890187013156E-2</v>
      </c>
      <c r="L102" s="20">
        <v>830</v>
      </c>
      <c r="M102" s="20">
        <v>775</v>
      </c>
      <c r="N102" s="20">
        <v>950</v>
      </c>
      <c r="O102">
        <v>2049</v>
      </c>
      <c r="P102">
        <v>966</v>
      </c>
      <c r="Q102">
        <v>585</v>
      </c>
      <c r="R102" s="1">
        <f t="shared" si="10"/>
        <v>4.604051127515274E-2</v>
      </c>
      <c r="S102" s="2">
        <f t="shared" si="11"/>
        <v>5.0317796610169488E-3</v>
      </c>
    </row>
    <row r="103" spans="1:19" x14ac:dyDescent="0.2">
      <c r="A103" t="s">
        <v>197</v>
      </c>
      <c r="B103" t="s">
        <v>431</v>
      </c>
      <c r="C103" t="s">
        <v>256</v>
      </c>
      <c r="D103" t="s">
        <v>225</v>
      </c>
      <c r="E103" s="20">
        <v>401000</v>
      </c>
      <c r="F103" s="20">
        <v>430700</v>
      </c>
      <c r="G103" s="20">
        <v>476000</v>
      </c>
      <c r="H103">
        <v>397</v>
      </c>
      <c r="I103">
        <v>330</v>
      </c>
      <c r="J103">
        <v>193</v>
      </c>
      <c r="K103" s="1">
        <f t="shared" si="9"/>
        <v>5.8816888987295091E-2</v>
      </c>
      <c r="L103" s="20">
        <v>1395</v>
      </c>
      <c r="M103" s="20">
        <v>1508</v>
      </c>
      <c r="N103" s="20">
        <v>1595</v>
      </c>
      <c r="O103">
        <v>1812</v>
      </c>
      <c r="P103">
        <v>794</v>
      </c>
      <c r="Q103">
        <v>241</v>
      </c>
      <c r="R103" s="1">
        <f t="shared" si="10"/>
        <v>4.5672034206713175E-2</v>
      </c>
      <c r="S103" s="2">
        <f t="shared" si="11"/>
        <v>3.3508403361344539E-3</v>
      </c>
    </row>
    <row r="104" spans="1:19" x14ac:dyDescent="0.2">
      <c r="A104" t="s">
        <v>133</v>
      </c>
      <c r="B104" t="s">
        <v>383</v>
      </c>
      <c r="C104" t="s">
        <v>247</v>
      </c>
      <c r="D104" t="s">
        <v>223</v>
      </c>
      <c r="E104" s="20">
        <v>158000</v>
      </c>
      <c r="F104" s="20">
        <v>118000</v>
      </c>
      <c r="G104" s="20">
        <v>106000</v>
      </c>
      <c r="H104">
        <v>514</v>
      </c>
      <c r="I104">
        <v>485</v>
      </c>
      <c r="J104">
        <v>364</v>
      </c>
      <c r="K104" s="1">
        <f t="shared" si="9"/>
        <v>-0.12458041306737933</v>
      </c>
      <c r="L104" s="20">
        <v>1395</v>
      </c>
      <c r="M104" s="20">
        <v>1540</v>
      </c>
      <c r="N104" s="20">
        <v>1595</v>
      </c>
      <c r="O104">
        <v>867</v>
      </c>
      <c r="P104">
        <v>415</v>
      </c>
      <c r="Q104">
        <v>207</v>
      </c>
      <c r="R104" s="1">
        <f t="shared" si="10"/>
        <v>4.5672034206713175E-2</v>
      </c>
      <c r="S104" s="2">
        <f t="shared" si="11"/>
        <v>1.5047169811320754E-2</v>
      </c>
    </row>
    <row r="105" spans="1:19" x14ac:dyDescent="0.2">
      <c r="A105" t="s">
        <v>135</v>
      </c>
      <c r="B105" t="s">
        <v>426</v>
      </c>
      <c r="C105" t="s">
        <v>315</v>
      </c>
      <c r="D105" t="s">
        <v>223</v>
      </c>
      <c r="E105" s="20">
        <v>180000</v>
      </c>
      <c r="F105" s="20">
        <v>206900</v>
      </c>
      <c r="G105" s="20">
        <v>226500</v>
      </c>
      <c r="H105">
        <v>413</v>
      </c>
      <c r="I105">
        <v>517</v>
      </c>
      <c r="J105">
        <v>349</v>
      </c>
      <c r="K105" s="1">
        <f t="shared" si="9"/>
        <v>7.9605861361424779E-2</v>
      </c>
      <c r="L105" s="20">
        <v>1050</v>
      </c>
      <c r="M105" s="20">
        <v>1225</v>
      </c>
      <c r="N105" s="20">
        <v>1200</v>
      </c>
      <c r="O105">
        <v>9010</v>
      </c>
      <c r="P105">
        <v>2720</v>
      </c>
      <c r="Q105">
        <v>997</v>
      </c>
      <c r="R105" s="1">
        <f t="shared" si="10"/>
        <v>4.5515917149420382E-2</v>
      </c>
      <c r="S105" s="2">
        <f t="shared" si="11"/>
        <v>5.2980132450331126E-3</v>
      </c>
    </row>
    <row r="106" spans="1:19" x14ac:dyDescent="0.2">
      <c r="A106" t="s">
        <v>176</v>
      </c>
      <c r="B106" t="s">
        <v>349</v>
      </c>
      <c r="C106" t="s">
        <v>286</v>
      </c>
      <c r="D106" t="s">
        <v>222</v>
      </c>
      <c r="E106" s="20">
        <v>1995000</v>
      </c>
      <c r="F106" s="20">
        <v>1730000</v>
      </c>
      <c r="G106" s="20">
        <v>1700000</v>
      </c>
      <c r="H106">
        <v>649</v>
      </c>
      <c r="I106">
        <v>654</v>
      </c>
      <c r="J106">
        <v>240</v>
      </c>
      <c r="K106" s="1">
        <f t="shared" si="9"/>
        <v>-5.194105440255592E-2</v>
      </c>
      <c r="L106" s="20">
        <v>3200</v>
      </c>
      <c r="M106" s="20">
        <v>3600</v>
      </c>
      <c r="N106" s="20">
        <v>3650</v>
      </c>
      <c r="O106">
        <v>183303</v>
      </c>
      <c r="P106">
        <v>94400</v>
      </c>
      <c r="Q106">
        <v>36262</v>
      </c>
      <c r="R106" s="1">
        <f t="shared" si="10"/>
        <v>4.4834799095307964E-2</v>
      </c>
      <c r="S106" s="2">
        <f t="shared" si="11"/>
        <v>2.1470588235294116E-3</v>
      </c>
    </row>
    <row r="107" spans="1:19" x14ac:dyDescent="0.2">
      <c r="A107" t="s">
        <v>192</v>
      </c>
      <c r="B107" t="s">
        <v>423</v>
      </c>
      <c r="C107" t="s">
        <v>260</v>
      </c>
      <c r="D107" t="s">
        <v>226</v>
      </c>
      <c r="E107" s="20">
        <v>272000</v>
      </c>
      <c r="F107" s="20">
        <v>305000</v>
      </c>
      <c r="G107" s="20">
        <v>330000</v>
      </c>
      <c r="H107">
        <v>419</v>
      </c>
      <c r="I107">
        <v>448</v>
      </c>
      <c r="J107">
        <v>217</v>
      </c>
      <c r="K107" s="1">
        <f t="shared" si="9"/>
        <v>6.6551126169836383E-2</v>
      </c>
      <c r="L107" s="20">
        <v>1189</v>
      </c>
      <c r="M107" s="20">
        <v>1195</v>
      </c>
      <c r="N107" s="20">
        <v>1350</v>
      </c>
      <c r="O107">
        <v>2508</v>
      </c>
      <c r="P107">
        <v>759</v>
      </c>
      <c r="Q107">
        <v>192</v>
      </c>
      <c r="R107" s="1">
        <f t="shared" si="10"/>
        <v>4.3239377429807879E-2</v>
      </c>
      <c r="S107" s="2">
        <f t="shared" si="11"/>
        <v>4.0909090909090912E-3</v>
      </c>
    </row>
    <row r="108" spans="1:19" x14ac:dyDescent="0.2">
      <c r="A108" t="s">
        <v>91</v>
      </c>
      <c r="B108" t="s">
        <v>321</v>
      </c>
      <c r="C108" t="s">
        <v>232</v>
      </c>
      <c r="D108" t="s">
        <v>454</v>
      </c>
      <c r="E108" s="20">
        <v>238100</v>
      </c>
      <c r="F108" s="20">
        <v>259700</v>
      </c>
      <c r="G108" s="20">
        <v>281000</v>
      </c>
      <c r="H108">
        <v>801</v>
      </c>
      <c r="I108">
        <v>834</v>
      </c>
      <c r="J108">
        <v>522</v>
      </c>
      <c r="K108" s="1">
        <f t="shared" si="9"/>
        <v>5.6774458566873021E-2</v>
      </c>
      <c r="L108" s="20">
        <v>1415</v>
      </c>
      <c r="M108" s="20">
        <v>1562</v>
      </c>
      <c r="N108" s="20">
        <v>1600</v>
      </c>
      <c r="O108">
        <v>9750</v>
      </c>
      <c r="P108">
        <v>6193</v>
      </c>
      <c r="Q108">
        <v>1647</v>
      </c>
      <c r="R108" s="1">
        <f t="shared" si="10"/>
        <v>4.1808382760629925E-2</v>
      </c>
      <c r="S108" s="2">
        <f t="shared" si="11"/>
        <v>5.6939501779359435E-3</v>
      </c>
    </row>
    <row r="109" spans="1:19" x14ac:dyDescent="0.2">
      <c r="A109" t="s">
        <v>107</v>
      </c>
      <c r="B109" t="s">
        <v>424</v>
      </c>
      <c r="C109" t="s">
        <v>331</v>
      </c>
      <c r="D109" t="s">
        <v>223</v>
      </c>
      <c r="E109" s="20">
        <v>212000</v>
      </c>
      <c r="F109" s="20">
        <v>250000</v>
      </c>
      <c r="G109" s="20">
        <v>259790</v>
      </c>
      <c r="H109">
        <v>415</v>
      </c>
      <c r="I109">
        <v>497</v>
      </c>
      <c r="J109">
        <v>434</v>
      </c>
      <c r="K109" s="1">
        <f t="shared" si="9"/>
        <v>7.0111069001927095E-2</v>
      </c>
      <c r="L109" s="20">
        <v>1150</v>
      </c>
      <c r="M109" s="20">
        <v>1235</v>
      </c>
      <c r="N109" s="20">
        <v>1300</v>
      </c>
      <c r="O109">
        <v>1560</v>
      </c>
      <c r="P109">
        <v>806</v>
      </c>
      <c r="Q109">
        <v>330</v>
      </c>
      <c r="R109" s="1">
        <f t="shared" si="10"/>
        <v>4.1714007510293971E-2</v>
      </c>
      <c r="S109" s="2">
        <f t="shared" si="11"/>
        <v>5.0040417260094694E-3</v>
      </c>
    </row>
    <row r="110" spans="1:19" x14ac:dyDescent="0.2">
      <c r="A110" t="s">
        <v>63</v>
      </c>
      <c r="B110" t="s">
        <v>261</v>
      </c>
      <c r="C110" t="s">
        <v>247</v>
      </c>
      <c r="D110" t="s">
        <v>223</v>
      </c>
      <c r="E110" s="20">
        <v>202000</v>
      </c>
      <c r="F110" s="20">
        <v>239000</v>
      </c>
      <c r="G110" s="20">
        <v>275000</v>
      </c>
      <c r="H110">
        <v>1749</v>
      </c>
      <c r="I110">
        <v>2191</v>
      </c>
      <c r="J110">
        <v>770</v>
      </c>
      <c r="K110" s="1">
        <f t="shared" si="9"/>
        <v>0.10830793208233369</v>
      </c>
      <c r="L110" s="20">
        <v>1275</v>
      </c>
      <c r="M110" s="20">
        <v>1473</v>
      </c>
      <c r="N110" s="20">
        <v>1439</v>
      </c>
      <c r="O110">
        <v>24201</v>
      </c>
      <c r="P110">
        <v>14275</v>
      </c>
      <c r="Q110">
        <v>6669</v>
      </c>
      <c r="R110" s="1">
        <f t="shared" si="10"/>
        <v>4.115854957025733E-2</v>
      </c>
      <c r="S110" s="2">
        <f t="shared" si="11"/>
        <v>5.2327272727272726E-3</v>
      </c>
    </row>
    <row r="111" spans="1:19" x14ac:dyDescent="0.2">
      <c r="A111" t="s">
        <v>132</v>
      </c>
      <c r="B111" t="s">
        <v>367</v>
      </c>
      <c r="C111" t="s">
        <v>247</v>
      </c>
      <c r="D111" t="s">
        <v>223</v>
      </c>
      <c r="E111" s="20">
        <v>150000</v>
      </c>
      <c r="F111" s="20">
        <v>172000</v>
      </c>
      <c r="G111" s="20">
        <v>195000</v>
      </c>
      <c r="H111">
        <v>569</v>
      </c>
      <c r="I111">
        <v>599</v>
      </c>
      <c r="J111">
        <v>364</v>
      </c>
      <c r="K111" s="1">
        <f t="shared" si="9"/>
        <v>9.1392883061105934E-2</v>
      </c>
      <c r="L111" s="20">
        <v>975</v>
      </c>
      <c r="M111" s="20">
        <v>1150</v>
      </c>
      <c r="N111" s="20">
        <v>1100</v>
      </c>
      <c r="O111">
        <v>3512</v>
      </c>
      <c r="P111">
        <v>1100</v>
      </c>
      <c r="Q111">
        <v>502</v>
      </c>
      <c r="R111" s="1">
        <f t="shared" si="10"/>
        <v>4.102866914963843E-2</v>
      </c>
      <c r="S111" s="2">
        <f t="shared" si="11"/>
        <v>5.6410256410256415E-3</v>
      </c>
    </row>
    <row r="112" spans="1:19" x14ac:dyDescent="0.2">
      <c r="A112" t="s">
        <v>165</v>
      </c>
      <c r="B112" t="s">
        <v>389</v>
      </c>
      <c r="C112" t="s">
        <v>247</v>
      </c>
      <c r="D112" t="s">
        <v>223</v>
      </c>
      <c r="E112" s="20">
        <v>159995</v>
      </c>
      <c r="F112" s="20">
        <v>182500</v>
      </c>
      <c r="G112" s="20">
        <v>190000</v>
      </c>
      <c r="H112">
        <v>494</v>
      </c>
      <c r="I112">
        <v>508</v>
      </c>
      <c r="J112">
        <v>265</v>
      </c>
      <c r="K112" s="1">
        <f t="shared" si="9"/>
        <v>5.8966927084120879E-2</v>
      </c>
      <c r="L112" s="20">
        <v>975</v>
      </c>
      <c r="M112" s="20">
        <v>980</v>
      </c>
      <c r="N112" s="20">
        <v>1100</v>
      </c>
      <c r="O112">
        <v>7963</v>
      </c>
      <c r="P112">
        <v>1586</v>
      </c>
      <c r="Q112">
        <v>948</v>
      </c>
      <c r="R112" s="1">
        <f t="shared" si="10"/>
        <v>4.102866914963843E-2</v>
      </c>
      <c r="S112" s="2">
        <f t="shared" si="11"/>
        <v>5.7894736842105266E-3</v>
      </c>
    </row>
    <row r="113" spans="1:19" x14ac:dyDescent="0.2">
      <c r="A113" t="s">
        <v>171</v>
      </c>
      <c r="B113" t="s">
        <v>432</v>
      </c>
      <c r="C113" t="s">
        <v>256</v>
      </c>
      <c r="D113" t="s">
        <v>225</v>
      </c>
      <c r="E113" s="20">
        <v>479035</v>
      </c>
      <c r="F113" s="20">
        <v>460000</v>
      </c>
      <c r="G113" s="20">
        <v>465900</v>
      </c>
      <c r="H113">
        <v>395</v>
      </c>
      <c r="I113">
        <v>287</v>
      </c>
      <c r="J113">
        <v>245</v>
      </c>
      <c r="K113" s="1">
        <f t="shared" si="9"/>
        <v>-9.2247368995126422E-3</v>
      </c>
      <c r="L113" s="20">
        <v>1950</v>
      </c>
      <c r="M113" s="20">
        <v>1948</v>
      </c>
      <c r="N113" s="20">
        <v>2200</v>
      </c>
      <c r="O113">
        <v>1198</v>
      </c>
      <c r="P113">
        <v>468</v>
      </c>
      <c r="Q113">
        <v>111</v>
      </c>
      <c r="R113" s="1">
        <f t="shared" si="10"/>
        <v>4.102866914963843E-2</v>
      </c>
      <c r="S113" s="2">
        <f t="shared" si="11"/>
        <v>4.7220433569435498E-3</v>
      </c>
    </row>
    <row r="114" spans="1:19" x14ac:dyDescent="0.2">
      <c r="A114" t="s">
        <v>73</v>
      </c>
      <c r="B114" t="s">
        <v>297</v>
      </c>
      <c r="C114" t="s">
        <v>298</v>
      </c>
      <c r="D114" t="s">
        <v>222</v>
      </c>
      <c r="E114" s="20">
        <v>560000</v>
      </c>
      <c r="F114" s="20">
        <v>584900</v>
      </c>
      <c r="G114" s="20">
        <v>600000</v>
      </c>
      <c r="H114">
        <v>1036</v>
      </c>
      <c r="I114">
        <v>1184</v>
      </c>
      <c r="J114">
        <v>628</v>
      </c>
      <c r="K114" s="1">
        <f t="shared" si="9"/>
        <v>2.3264108093813185E-2</v>
      </c>
      <c r="L114">
        <v>2197</v>
      </c>
      <c r="M114">
        <v>2395</v>
      </c>
      <c r="N114">
        <v>2475</v>
      </c>
      <c r="O114">
        <v>32309</v>
      </c>
      <c r="P114">
        <v>26351</v>
      </c>
      <c r="Q114">
        <v>6689</v>
      </c>
      <c r="R114" s="1">
        <f t="shared" si="10"/>
        <v>4.0515088075092409E-2</v>
      </c>
      <c r="S114" s="2">
        <f t="shared" si="11"/>
        <v>4.1250000000000002E-3</v>
      </c>
    </row>
    <row r="115" spans="1:19" x14ac:dyDescent="0.2">
      <c r="A115" t="s">
        <v>134</v>
      </c>
      <c r="B115" t="s">
        <v>398</v>
      </c>
      <c r="C115" t="s">
        <v>232</v>
      </c>
      <c r="D115" t="s">
        <v>454</v>
      </c>
      <c r="E115" s="20">
        <v>432000</v>
      </c>
      <c r="F115" s="20">
        <v>460000</v>
      </c>
      <c r="G115" s="20">
        <v>472300</v>
      </c>
      <c r="H115">
        <v>470</v>
      </c>
      <c r="I115">
        <v>491</v>
      </c>
      <c r="J115">
        <v>353</v>
      </c>
      <c r="K115" s="1">
        <f t="shared" si="9"/>
        <v>3.0175932820814655E-2</v>
      </c>
      <c r="L115" s="20">
        <v>1645</v>
      </c>
      <c r="M115" s="20">
        <v>1489</v>
      </c>
      <c r="N115" s="20">
        <v>1850</v>
      </c>
      <c r="O115">
        <v>3939</v>
      </c>
      <c r="P115">
        <v>3670</v>
      </c>
      <c r="Q115">
        <v>711</v>
      </c>
      <c r="R115" s="1">
        <f t="shared" si="10"/>
        <v>3.9924816060931123E-2</v>
      </c>
      <c r="S115" s="2">
        <f t="shared" si="11"/>
        <v>3.917001905568495E-3</v>
      </c>
    </row>
    <row r="116" spans="1:19" x14ac:dyDescent="0.2">
      <c r="A116" t="s">
        <v>139</v>
      </c>
      <c r="B116" t="s">
        <v>312</v>
      </c>
      <c r="C116" t="s">
        <v>247</v>
      </c>
      <c r="D116" t="s">
        <v>223</v>
      </c>
      <c r="E116" s="20">
        <v>195000</v>
      </c>
      <c r="F116" s="20">
        <v>200000</v>
      </c>
      <c r="G116" s="20">
        <v>239000</v>
      </c>
      <c r="H116">
        <v>882</v>
      </c>
      <c r="I116">
        <v>819</v>
      </c>
      <c r="J116">
        <v>329</v>
      </c>
      <c r="K116" s="1">
        <f t="shared" si="9"/>
        <v>7.0174084594074815E-2</v>
      </c>
      <c r="L116" s="20">
        <v>1450</v>
      </c>
      <c r="M116" s="20">
        <v>1625</v>
      </c>
      <c r="N116" s="20">
        <v>1625</v>
      </c>
      <c r="O116">
        <v>13220</v>
      </c>
      <c r="P116">
        <v>14740</v>
      </c>
      <c r="Q116">
        <v>7298</v>
      </c>
      <c r="R116" s="1">
        <f t="shared" si="10"/>
        <v>3.8711933206158067E-2</v>
      </c>
      <c r="S116" s="2">
        <f t="shared" si="11"/>
        <v>6.7991631799163184E-3</v>
      </c>
    </row>
    <row r="117" spans="1:19" x14ac:dyDescent="0.2">
      <c r="A117" t="s">
        <v>83</v>
      </c>
      <c r="B117" t="s">
        <v>301</v>
      </c>
      <c r="C117" t="s">
        <v>247</v>
      </c>
      <c r="D117" t="s">
        <v>223</v>
      </c>
      <c r="E117" s="20">
        <v>203000</v>
      </c>
      <c r="F117" s="20">
        <v>217000</v>
      </c>
      <c r="G117" s="20">
        <v>235000</v>
      </c>
      <c r="H117">
        <v>1015</v>
      </c>
      <c r="I117">
        <v>1114</v>
      </c>
      <c r="J117">
        <v>565</v>
      </c>
      <c r="K117" s="1">
        <f t="shared" si="9"/>
        <v>5.0003164912696407E-2</v>
      </c>
      <c r="L117" s="20">
        <v>1450</v>
      </c>
      <c r="M117" s="20">
        <v>1685</v>
      </c>
      <c r="N117" s="20">
        <v>1625</v>
      </c>
      <c r="O117">
        <v>8421</v>
      </c>
      <c r="P117">
        <v>3159</v>
      </c>
      <c r="Q117">
        <v>1821</v>
      </c>
      <c r="R117" s="1">
        <f t="shared" si="10"/>
        <v>3.8711933206158067E-2</v>
      </c>
      <c r="S117" s="2">
        <f t="shared" si="11"/>
        <v>6.9148936170212762E-3</v>
      </c>
    </row>
    <row r="118" spans="1:19" x14ac:dyDescent="0.2">
      <c r="A118" t="s">
        <v>103</v>
      </c>
      <c r="B118" t="s">
        <v>289</v>
      </c>
      <c r="C118" t="s">
        <v>247</v>
      </c>
      <c r="D118" t="s">
        <v>223</v>
      </c>
      <c r="E118" s="20">
        <v>181000</v>
      </c>
      <c r="F118" s="20">
        <v>230000</v>
      </c>
      <c r="G118" s="20">
        <v>245000</v>
      </c>
      <c r="H118">
        <v>1090</v>
      </c>
      <c r="I118">
        <v>1140</v>
      </c>
      <c r="J118">
        <v>456</v>
      </c>
      <c r="K118" s="1">
        <f t="shared" si="9"/>
        <v>0.10618857800693804</v>
      </c>
      <c r="L118" s="20">
        <v>1294</v>
      </c>
      <c r="M118" s="20">
        <v>1375</v>
      </c>
      <c r="N118" s="20">
        <v>1450</v>
      </c>
      <c r="O118">
        <v>4807</v>
      </c>
      <c r="P118">
        <v>2785</v>
      </c>
      <c r="Q118">
        <v>1718</v>
      </c>
      <c r="R118" s="1">
        <f t="shared" si="10"/>
        <v>3.8670766753467367E-2</v>
      </c>
      <c r="S118" s="2">
        <f t="shared" si="11"/>
        <v>5.9183673469387754E-3</v>
      </c>
    </row>
    <row r="119" spans="1:19" x14ac:dyDescent="0.2">
      <c r="A119" t="s">
        <v>151</v>
      </c>
      <c r="B119" t="s">
        <v>413</v>
      </c>
      <c r="C119" t="s">
        <v>236</v>
      </c>
      <c r="D119" t="s">
        <v>225</v>
      </c>
      <c r="E119" s="20">
        <v>239000</v>
      </c>
      <c r="F119" s="20">
        <v>239995</v>
      </c>
      <c r="G119" s="20">
        <v>270783</v>
      </c>
      <c r="H119">
        <v>432</v>
      </c>
      <c r="I119">
        <v>502</v>
      </c>
      <c r="J119">
        <v>296</v>
      </c>
      <c r="K119" s="1">
        <f t="shared" si="9"/>
        <v>4.2496242178757582E-2</v>
      </c>
      <c r="L119" s="20">
        <v>1295</v>
      </c>
      <c r="M119" s="20">
        <v>1500</v>
      </c>
      <c r="N119" s="20">
        <v>1449</v>
      </c>
      <c r="O119">
        <v>820</v>
      </c>
      <c r="P119">
        <v>499</v>
      </c>
      <c r="Q119">
        <v>115</v>
      </c>
      <c r="R119" s="1">
        <f t="shared" si="10"/>
        <v>3.8164575474147311E-2</v>
      </c>
      <c r="S119" s="2">
        <f t="shared" si="11"/>
        <v>5.351148336490843E-3</v>
      </c>
    </row>
    <row r="120" spans="1:19" x14ac:dyDescent="0.2">
      <c r="A120" t="s">
        <v>49</v>
      </c>
      <c r="B120" t="s">
        <v>273</v>
      </c>
      <c r="C120" t="s">
        <v>274</v>
      </c>
      <c r="D120" t="s">
        <v>223</v>
      </c>
      <c r="E120" s="20">
        <v>87500</v>
      </c>
      <c r="F120" s="20">
        <v>95000</v>
      </c>
      <c r="G120" s="20">
        <v>110000</v>
      </c>
      <c r="H120">
        <v>1368</v>
      </c>
      <c r="I120">
        <v>1236</v>
      </c>
      <c r="J120">
        <v>959</v>
      </c>
      <c r="K120" s="1">
        <f t="shared" si="9"/>
        <v>7.9265291666473336E-2</v>
      </c>
      <c r="L120" s="20">
        <v>800</v>
      </c>
      <c r="M120" s="20">
        <v>927</v>
      </c>
      <c r="N120" s="20">
        <v>895</v>
      </c>
      <c r="O120">
        <v>23667</v>
      </c>
      <c r="P120">
        <v>6029</v>
      </c>
      <c r="Q120">
        <v>1917</v>
      </c>
      <c r="R120" s="1">
        <f t="shared" si="10"/>
        <v>3.8112330263678329E-2</v>
      </c>
      <c r="S120" s="2">
        <f t="shared" si="11"/>
        <v>8.136363636363636E-3</v>
      </c>
    </row>
    <row r="121" spans="1:19" x14ac:dyDescent="0.2">
      <c r="A121" t="s">
        <v>140</v>
      </c>
      <c r="B121" t="s">
        <v>410</v>
      </c>
      <c r="C121" t="s">
        <v>247</v>
      </c>
      <c r="D121" t="s">
        <v>223</v>
      </c>
      <c r="E121" s="20">
        <v>153000</v>
      </c>
      <c r="F121" s="20">
        <v>211000</v>
      </c>
      <c r="G121" s="20">
        <v>179000</v>
      </c>
      <c r="H121">
        <v>441</v>
      </c>
      <c r="I121">
        <v>565</v>
      </c>
      <c r="J121">
        <v>328</v>
      </c>
      <c r="K121" s="1">
        <f t="shared" si="9"/>
        <v>5.370862126054865E-2</v>
      </c>
      <c r="L121" s="20">
        <v>1700</v>
      </c>
      <c r="M121" s="20">
        <v>1900</v>
      </c>
      <c r="N121" s="20">
        <v>1900</v>
      </c>
      <c r="O121">
        <v>1576</v>
      </c>
      <c r="P121">
        <v>1175</v>
      </c>
      <c r="Q121">
        <v>712</v>
      </c>
      <c r="R121" s="1">
        <f t="shared" si="10"/>
        <v>3.7771070432953691E-2</v>
      </c>
      <c r="S121" s="2">
        <f t="shared" si="11"/>
        <v>1.0614525139664804E-2</v>
      </c>
    </row>
    <row r="122" spans="1:19" x14ac:dyDescent="0.2">
      <c r="A122" t="s">
        <v>184</v>
      </c>
      <c r="B122" t="s">
        <v>395</v>
      </c>
      <c r="C122" t="s">
        <v>247</v>
      </c>
      <c r="D122" t="s">
        <v>223</v>
      </c>
      <c r="E122" s="20">
        <v>205000</v>
      </c>
      <c r="F122" s="20">
        <v>238600</v>
      </c>
      <c r="G122" s="20">
        <v>258000</v>
      </c>
      <c r="H122">
        <v>483</v>
      </c>
      <c r="I122">
        <v>513</v>
      </c>
      <c r="J122">
        <v>228</v>
      </c>
      <c r="K122" s="1">
        <f t="shared" si="9"/>
        <v>7.9663985936823112E-2</v>
      </c>
      <c r="L122" s="20">
        <v>1372</v>
      </c>
      <c r="M122" s="20">
        <v>1450</v>
      </c>
      <c r="N122" s="20">
        <v>1525</v>
      </c>
      <c r="O122">
        <v>2476</v>
      </c>
      <c r="P122">
        <v>1365</v>
      </c>
      <c r="Q122">
        <v>577</v>
      </c>
      <c r="R122" s="1">
        <f t="shared" si="10"/>
        <v>3.5869972632682767E-2</v>
      </c>
      <c r="S122" s="2">
        <f t="shared" si="11"/>
        <v>5.9108527131782945E-3</v>
      </c>
    </row>
    <row r="123" spans="1:19" x14ac:dyDescent="0.2">
      <c r="A123" t="s">
        <v>198</v>
      </c>
      <c r="B123" t="s">
        <v>444</v>
      </c>
      <c r="C123" t="s">
        <v>234</v>
      </c>
      <c r="D123" t="s">
        <v>222</v>
      </c>
      <c r="E123" s="20">
        <v>143000</v>
      </c>
      <c r="F123" s="20">
        <v>139900</v>
      </c>
      <c r="G123" s="20">
        <v>185000</v>
      </c>
      <c r="H123">
        <v>382</v>
      </c>
      <c r="I123">
        <v>357</v>
      </c>
      <c r="J123">
        <v>193</v>
      </c>
      <c r="K123" s="1">
        <f t="shared" si="9"/>
        <v>8.9628775110276004E-2</v>
      </c>
      <c r="L123" s="20">
        <v>845</v>
      </c>
      <c r="M123" s="20">
        <v>995</v>
      </c>
      <c r="N123" s="20">
        <v>939</v>
      </c>
      <c r="O123">
        <v>2626</v>
      </c>
      <c r="P123">
        <v>701</v>
      </c>
      <c r="Q123">
        <v>438</v>
      </c>
      <c r="R123" s="1">
        <f t="shared" si="10"/>
        <v>3.5785024797778453E-2</v>
      </c>
      <c r="S123" s="2">
        <f t="shared" si="11"/>
        <v>5.075675675675676E-3</v>
      </c>
    </row>
    <row r="124" spans="1:19" x14ac:dyDescent="0.2">
      <c r="A124" t="s">
        <v>150</v>
      </c>
      <c r="B124" t="s">
        <v>421</v>
      </c>
      <c r="C124" t="s">
        <v>247</v>
      </c>
      <c r="D124" t="s">
        <v>223</v>
      </c>
      <c r="E124" s="20">
        <v>234500</v>
      </c>
      <c r="F124" s="20">
        <v>270000</v>
      </c>
      <c r="G124" s="20">
        <v>270000</v>
      </c>
      <c r="H124">
        <v>422</v>
      </c>
      <c r="I124">
        <v>461</v>
      </c>
      <c r="J124">
        <v>298</v>
      </c>
      <c r="K124" s="1">
        <f t="shared" si="9"/>
        <v>4.8110260086303036E-2</v>
      </c>
      <c r="L124" s="20">
        <v>1800</v>
      </c>
      <c r="M124" s="20">
        <v>1850</v>
      </c>
      <c r="N124" s="20">
        <v>2000</v>
      </c>
      <c r="O124">
        <v>1841</v>
      </c>
      <c r="P124">
        <v>1174</v>
      </c>
      <c r="Q124">
        <v>539</v>
      </c>
      <c r="R124" s="1">
        <f t="shared" si="10"/>
        <v>3.5744168651286268E-2</v>
      </c>
      <c r="S124" s="2">
        <f t="shared" si="11"/>
        <v>7.4074074074074077E-3</v>
      </c>
    </row>
    <row r="125" spans="1:19" x14ac:dyDescent="0.2">
      <c r="A125" t="s">
        <v>115</v>
      </c>
      <c r="B125" t="s">
        <v>288</v>
      </c>
      <c r="C125" t="s">
        <v>260</v>
      </c>
      <c r="D125" t="s">
        <v>226</v>
      </c>
      <c r="E125" s="20">
        <v>830000</v>
      </c>
      <c r="F125" s="20">
        <v>975000</v>
      </c>
      <c r="G125" s="20">
        <v>950000</v>
      </c>
      <c r="H125">
        <v>1116</v>
      </c>
      <c r="I125">
        <v>944</v>
      </c>
      <c r="J125">
        <v>417</v>
      </c>
      <c r="K125" s="1">
        <f t="shared" si="9"/>
        <v>4.604051127515274E-2</v>
      </c>
      <c r="L125" s="20">
        <v>2657</v>
      </c>
      <c r="M125" s="20">
        <v>2800</v>
      </c>
      <c r="N125" s="20">
        <v>2950</v>
      </c>
      <c r="O125">
        <v>14570</v>
      </c>
      <c r="P125">
        <v>6424</v>
      </c>
      <c r="Q125">
        <v>1719</v>
      </c>
      <c r="R125" s="1">
        <f t="shared" si="10"/>
        <v>3.5484225317831797E-2</v>
      </c>
      <c r="S125" s="2">
        <f t="shared" si="11"/>
        <v>3.1052631578947368E-3</v>
      </c>
    </row>
    <row r="126" spans="1:19" x14ac:dyDescent="0.2">
      <c r="A126" t="s">
        <v>46</v>
      </c>
      <c r="B126" t="s">
        <v>268</v>
      </c>
      <c r="C126" t="s">
        <v>254</v>
      </c>
      <c r="D126" t="s">
        <v>224</v>
      </c>
      <c r="E126" s="20">
        <v>82000</v>
      </c>
      <c r="F126" s="20">
        <v>92000</v>
      </c>
      <c r="G126" s="20">
        <v>105000</v>
      </c>
      <c r="H126">
        <v>1516</v>
      </c>
      <c r="I126">
        <v>1748</v>
      </c>
      <c r="J126">
        <v>984</v>
      </c>
      <c r="K126" s="1">
        <f t="shared" si="9"/>
        <v>8.5904956844785385E-2</v>
      </c>
      <c r="L126" s="20">
        <v>811</v>
      </c>
      <c r="M126" s="20">
        <v>915</v>
      </c>
      <c r="N126" s="20">
        <v>900</v>
      </c>
      <c r="O126">
        <v>20147</v>
      </c>
      <c r="P126">
        <v>5353</v>
      </c>
      <c r="Q126">
        <v>2547</v>
      </c>
      <c r="R126" s="1">
        <f t="shared" si="10"/>
        <v>3.5318286954979072E-2</v>
      </c>
      <c r="S126" s="2">
        <f t="shared" si="11"/>
        <v>8.5714285714285719E-3</v>
      </c>
    </row>
    <row r="127" spans="1:19" x14ac:dyDescent="0.2">
      <c r="A127" t="s">
        <v>203</v>
      </c>
      <c r="B127" t="s">
        <v>407</v>
      </c>
      <c r="C127" t="s">
        <v>247</v>
      </c>
      <c r="D127" t="s">
        <v>223</v>
      </c>
      <c r="E127" s="20">
        <v>250000</v>
      </c>
      <c r="F127" s="20">
        <v>270000</v>
      </c>
      <c r="G127" s="20">
        <v>318000</v>
      </c>
      <c r="H127">
        <v>449</v>
      </c>
      <c r="I127">
        <v>473</v>
      </c>
      <c r="J127">
        <v>156</v>
      </c>
      <c r="K127" s="1">
        <f t="shared" si="9"/>
        <v>8.3500302995436204E-2</v>
      </c>
      <c r="L127" s="20">
        <v>1600</v>
      </c>
      <c r="M127" s="20">
        <v>1950</v>
      </c>
      <c r="N127" s="20">
        <v>1775</v>
      </c>
      <c r="O127">
        <v>5824</v>
      </c>
      <c r="P127">
        <v>15141</v>
      </c>
      <c r="Q127">
        <v>6055</v>
      </c>
      <c r="R127" s="1">
        <f t="shared" si="10"/>
        <v>3.5204437355713214E-2</v>
      </c>
      <c r="S127" s="2">
        <f t="shared" si="11"/>
        <v>5.5817610062893078E-3</v>
      </c>
    </row>
    <row r="128" spans="1:19" x14ac:dyDescent="0.2">
      <c r="A128" t="s">
        <v>81</v>
      </c>
      <c r="B128" t="s">
        <v>338</v>
      </c>
      <c r="C128" t="s">
        <v>247</v>
      </c>
      <c r="D128" t="s">
        <v>223</v>
      </c>
      <c r="E128" s="20">
        <v>133000</v>
      </c>
      <c r="F128" s="20">
        <v>159900</v>
      </c>
      <c r="G128" s="20">
        <v>171500</v>
      </c>
      <c r="H128">
        <v>720</v>
      </c>
      <c r="I128">
        <v>780</v>
      </c>
      <c r="J128">
        <v>569</v>
      </c>
      <c r="K128" s="1">
        <f t="shared" si="9"/>
        <v>8.8439166634804556E-2</v>
      </c>
      <c r="L128" s="20">
        <v>925</v>
      </c>
      <c r="M128" s="20">
        <v>1038</v>
      </c>
      <c r="N128" s="20">
        <v>1025</v>
      </c>
      <c r="O128">
        <v>5064</v>
      </c>
      <c r="P128">
        <v>1342</v>
      </c>
      <c r="Q128">
        <v>728</v>
      </c>
      <c r="R128" s="1">
        <f t="shared" si="10"/>
        <v>3.4810223898952275E-2</v>
      </c>
      <c r="S128" s="2">
        <f t="shared" si="11"/>
        <v>5.9766763848396499E-3</v>
      </c>
    </row>
    <row r="129" spans="1:19" x14ac:dyDescent="0.2">
      <c r="A129" t="s">
        <v>216</v>
      </c>
      <c r="B129" t="s">
        <v>317</v>
      </c>
      <c r="C129" t="s">
        <v>318</v>
      </c>
      <c r="D129" t="s">
        <v>224</v>
      </c>
      <c r="E129" s="20">
        <v>27000</v>
      </c>
      <c r="F129" s="20">
        <v>40000</v>
      </c>
      <c r="G129" s="20">
        <v>7829</v>
      </c>
      <c r="H129">
        <v>817</v>
      </c>
      <c r="I129">
        <v>1150</v>
      </c>
      <c r="J129">
        <v>12</v>
      </c>
      <c r="K129" s="1">
        <f t="shared" si="9"/>
        <v>-0.33811758479615106</v>
      </c>
      <c r="L129" s="20">
        <v>790</v>
      </c>
      <c r="M129" s="20">
        <v>824</v>
      </c>
      <c r="N129" s="20">
        <v>875</v>
      </c>
      <c r="O129">
        <v>11228</v>
      </c>
      <c r="P129">
        <v>5292</v>
      </c>
      <c r="Q129">
        <v>2337</v>
      </c>
      <c r="R129" s="1">
        <f t="shared" si="10"/>
        <v>3.4650456994467893E-2</v>
      </c>
      <c r="S129" s="2">
        <f t="shared" si="11"/>
        <v>0.11176395452803678</v>
      </c>
    </row>
    <row r="130" spans="1:19" x14ac:dyDescent="0.2">
      <c r="A130" t="s">
        <v>187</v>
      </c>
      <c r="B130" t="s">
        <v>406</v>
      </c>
      <c r="C130" t="s">
        <v>260</v>
      </c>
      <c r="D130" t="s">
        <v>226</v>
      </c>
      <c r="E130" s="20">
        <v>420000</v>
      </c>
      <c r="F130" s="20">
        <v>425000</v>
      </c>
      <c r="G130" s="20">
        <v>455000</v>
      </c>
      <c r="H130">
        <v>453</v>
      </c>
      <c r="I130">
        <v>495</v>
      </c>
      <c r="J130">
        <v>222</v>
      </c>
      <c r="K130" s="1">
        <f t="shared" ref="K130:K161" si="12">_xlfn.RRI(3, E130, G130)</f>
        <v>2.7040024624839676E-2</v>
      </c>
      <c r="L130" s="20">
        <v>1400</v>
      </c>
      <c r="M130" s="20">
        <v>1575</v>
      </c>
      <c r="N130" s="20">
        <v>1550</v>
      </c>
      <c r="O130">
        <v>4025</v>
      </c>
      <c r="P130">
        <v>1888</v>
      </c>
      <c r="Q130">
        <v>453</v>
      </c>
      <c r="R130" s="1">
        <f t="shared" ref="R130:R161" si="13">_xlfn.RRI(3, L130, N130)</f>
        <v>3.450966906825137E-2</v>
      </c>
      <c r="S130" s="2">
        <f t="shared" ref="S130:S161" si="14">N130/G130</f>
        <v>3.4065934065934068E-3</v>
      </c>
    </row>
    <row r="131" spans="1:19" x14ac:dyDescent="0.2">
      <c r="A131" t="s">
        <v>79</v>
      </c>
      <c r="B131" t="s">
        <v>368</v>
      </c>
      <c r="C131" t="s">
        <v>247</v>
      </c>
      <c r="D131" t="s">
        <v>223</v>
      </c>
      <c r="E131" s="20">
        <v>159700</v>
      </c>
      <c r="F131" s="20">
        <v>165500</v>
      </c>
      <c r="G131" s="20">
        <v>213300</v>
      </c>
      <c r="H131">
        <v>567</v>
      </c>
      <c r="I131">
        <v>673</v>
      </c>
      <c r="J131">
        <v>574</v>
      </c>
      <c r="K131" s="1">
        <f t="shared" si="12"/>
        <v>0.10127381495451804</v>
      </c>
      <c r="L131" s="20">
        <v>900</v>
      </c>
      <c r="M131" s="20">
        <v>950</v>
      </c>
      <c r="N131" s="20">
        <v>995</v>
      </c>
      <c r="O131">
        <v>8948</v>
      </c>
      <c r="P131">
        <v>2585</v>
      </c>
      <c r="Q131">
        <v>1230</v>
      </c>
      <c r="R131" s="1">
        <f t="shared" si="13"/>
        <v>3.4015043284475022E-2</v>
      </c>
      <c r="S131" s="2">
        <f t="shared" si="14"/>
        <v>4.6647913736521333E-3</v>
      </c>
    </row>
    <row r="132" spans="1:19" x14ac:dyDescent="0.2">
      <c r="A132" t="s">
        <v>208</v>
      </c>
      <c r="B132" t="s">
        <v>401</v>
      </c>
      <c r="C132" t="s">
        <v>241</v>
      </c>
      <c r="D132" t="s">
        <v>223</v>
      </c>
      <c r="E132" s="20">
        <v>3454944</v>
      </c>
      <c r="F132" s="20">
        <v>148400</v>
      </c>
      <c r="G132" s="20">
        <v>159900</v>
      </c>
      <c r="H132">
        <v>462</v>
      </c>
      <c r="I132">
        <v>219</v>
      </c>
      <c r="J132">
        <v>125</v>
      </c>
      <c r="K132" s="1">
        <f t="shared" si="12"/>
        <v>-0.64096580198845166</v>
      </c>
      <c r="L132" s="20">
        <v>995</v>
      </c>
      <c r="M132" s="20">
        <v>1115</v>
      </c>
      <c r="N132" s="20">
        <v>1100</v>
      </c>
      <c r="O132">
        <v>3828</v>
      </c>
      <c r="P132">
        <v>1207</v>
      </c>
      <c r="Q132">
        <v>438</v>
      </c>
      <c r="R132" s="1">
        <f t="shared" si="13"/>
        <v>3.4006339600670454E-2</v>
      </c>
      <c r="S132" s="2">
        <f t="shared" si="14"/>
        <v>6.8792995622263915E-3</v>
      </c>
    </row>
    <row r="133" spans="1:19" x14ac:dyDescent="0.2">
      <c r="A133" t="s">
        <v>42</v>
      </c>
      <c r="B133" t="s">
        <v>271</v>
      </c>
      <c r="C133" t="s">
        <v>272</v>
      </c>
      <c r="D133" t="s">
        <v>223</v>
      </c>
      <c r="E133" s="20">
        <v>163000</v>
      </c>
      <c r="F133" s="20">
        <v>168000</v>
      </c>
      <c r="G133" s="20">
        <v>186180</v>
      </c>
      <c r="H133">
        <v>1414</v>
      </c>
      <c r="I133">
        <v>1726</v>
      </c>
      <c r="J133">
        <v>1104</v>
      </c>
      <c r="K133" s="1">
        <f t="shared" si="12"/>
        <v>4.5318108311052319E-2</v>
      </c>
      <c r="L133" s="20">
        <v>850</v>
      </c>
      <c r="M133" s="20">
        <v>1025</v>
      </c>
      <c r="N133" s="20">
        <v>939</v>
      </c>
      <c r="O133">
        <v>13408</v>
      </c>
      <c r="P133">
        <v>4094</v>
      </c>
      <c r="Q133">
        <v>1640</v>
      </c>
      <c r="R133" s="1">
        <f t="shared" si="13"/>
        <v>3.3750078446675991E-2</v>
      </c>
      <c r="S133" s="2">
        <f t="shared" si="14"/>
        <v>5.0435062842410575E-3</v>
      </c>
    </row>
    <row r="134" spans="1:19" x14ac:dyDescent="0.2">
      <c r="A134" t="s">
        <v>67</v>
      </c>
      <c r="B134" t="s">
        <v>306</v>
      </c>
      <c r="C134" t="s">
        <v>247</v>
      </c>
      <c r="D134" t="s">
        <v>223</v>
      </c>
      <c r="E134" s="20">
        <v>180000</v>
      </c>
      <c r="F134" s="20">
        <v>210000</v>
      </c>
      <c r="G134" s="20">
        <v>230000</v>
      </c>
      <c r="H134">
        <v>980</v>
      </c>
      <c r="I134">
        <v>902</v>
      </c>
      <c r="J134">
        <v>714</v>
      </c>
      <c r="K134" s="1">
        <f t="shared" si="12"/>
        <v>8.5138345254405445E-2</v>
      </c>
      <c r="L134" s="20">
        <v>1495</v>
      </c>
      <c r="M134" s="20">
        <v>1650</v>
      </c>
      <c r="N134" s="20">
        <v>1650</v>
      </c>
      <c r="O134">
        <v>2584</v>
      </c>
      <c r="P134">
        <v>3445</v>
      </c>
      <c r="Q134">
        <v>1676</v>
      </c>
      <c r="R134" s="1">
        <f t="shared" si="13"/>
        <v>3.3429648828733116E-2</v>
      </c>
      <c r="S134" s="2">
        <f t="shared" si="14"/>
        <v>7.1739130434782606E-3</v>
      </c>
    </row>
    <row r="135" spans="1:19" x14ac:dyDescent="0.2">
      <c r="A135" t="s">
        <v>142</v>
      </c>
      <c r="B135" t="s">
        <v>371</v>
      </c>
      <c r="C135" t="s">
        <v>232</v>
      </c>
      <c r="D135" t="s">
        <v>454</v>
      </c>
      <c r="E135" s="20">
        <v>339000</v>
      </c>
      <c r="F135" s="20">
        <v>344400</v>
      </c>
      <c r="G135" s="20">
        <v>357400</v>
      </c>
      <c r="H135">
        <v>556</v>
      </c>
      <c r="I135">
        <v>525</v>
      </c>
      <c r="J135">
        <v>325</v>
      </c>
      <c r="K135" s="1">
        <f t="shared" si="12"/>
        <v>1.7774619718456508E-2</v>
      </c>
      <c r="L135" s="20">
        <v>1625</v>
      </c>
      <c r="M135" s="20">
        <v>1297</v>
      </c>
      <c r="N135" s="20">
        <v>1789</v>
      </c>
      <c r="O135">
        <v>4024</v>
      </c>
      <c r="P135">
        <v>2929</v>
      </c>
      <c r="Q135">
        <v>572</v>
      </c>
      <c r="R135" s="1">
        <f t="shared" si="13"/>
        <v>3.256878440750377E-2</v>
      </c>
      <c r="S135" s="2">
        <f t="shared" si="14"/>
        <v>5.0055959709009515E-3</v>
      </c>
    </row>
    <row r="136" spans="1:19" x14ac:dyDescent="0.2">
      <c r="A136" t="s">
        <v>110</v>
      </c>
      <c r="B136" t="s">
        <v>355</v>
      </c>
      <c r="C136" t="s">
        <v>243</v>
      </c>
      <c r="D136" t="s">
        <v>222</v>
      </c>
      <c r="E136" s="20">
        <v>141000</v>
      </c>
      <c r="F136" s="20">
        <v>160000</v>
      </c>
      <c r="G136" s="20">
        <v>172000</v>
      </c>
      <c r="H136">
        <v>632</v>
      </c>
      <c r="I136">
        <v>640</v>
      </c>
      <c r="J136">
        <v>426</v>
      </c>
      <c r="K136" s="1">
        <f t="shared" si="12"/>
        <v>6.8488317478105909E-2</v>
      </c>
      <c r="L136" s="20">
        <v>765</v>
      </c>
      <c r="M136" s="20">
        <v>850</v>
      </c>
      <c r="N136" s="20">
        <v>840</v>
      </c>
      <c r="O136">
        <v>10068</v>
      </c>
      <c r="P136">
        <v>2120</v>
      </c>
      <c r="Q136">
        <v>753</v>
      </c>
      <c r="R136" s="1">
        <f t="shared" si="13"/>
        <v>3.1666393483252175E-2</v>
      </c>
      <c r="S136" s="2">
        <f t="shared" si="14"/>
        <v>4.8837209302325579E-3</v>
      </c>
    </row>
    <row r="137" spans="1:19" x14ac:dyDescent="0.2">
      <c r="A137" t="s">
        <v>57</v>
      </c>
      <c r="B137" t="s">
        <v>266</v>
      </c>
      <c r="C137" t="s">
        <v>232</v>
      </c>
      <c r="D137" t="s">
        <v>454</v>
      </c>
      <c r="E137" s="20">
        <v>319500</v>
      </c>
      <c r="F137" s="20">
        <v>310000</v>
      </c>
      <c r="G137" s="20">
        <v>315000</v>
      </c>
      <c r="H137">
        <v>1589</v>
      </c>
      <c r="I137">
        <v>1516</v>
      </c>
      <c r="J137">
        <v>823</v>
      </c>
      <c r="K137" s="1">
        <f t="shared" si="12"/>
        <v>-4.7170512677161547E-3</v>
      </c>
      <c r="L137" s="20">
        <v>1266</v>
      </c>
      <c r="M137" s="20">
        <v>1450</v>
      </c>
      <c r="N137" s="20">
        <v>1387</v>
      </c>
      <c r="O137">
        <v>50593</v>
      </c>
      <c r="P137">
        <v>47275</v>
      </c>
      <c r="Q137">
        <v>10513</v>
      </c>
      <c r="R137" s="1">
        <f t="shared" si="13"/>
        <v>3.0894569319048326E-2</v>
      </c>
      <c r="S137" s="2">
        <f t="shared" si="14"/>
        <v>4.4031746031746033E-3</v>
      </c>
    </row>
    <row r="138" spans="1:19" x14ac:dyDescent="0.2">
      <c r="A138" t="s">
        <v>178</v>
      </c>
      <c r="B138" t="s">
        <v>451</v>
      </c>
      <c r="C138" t="s">
        <v>258</v>
      </c>
      <c r="D138" t="s">
        <v>226</v>
      </c>
      <c r="E138" s="20">
        <v>347000</v>
      </c>
      <c r="F138" s="20">
        <v>400000</v>
      </c>
      <c r="G138" s="20">
        <v>409500</v>
      </c>
      <c r="H138">
        <v>365</v>
      </c>
      <c r="I138">
        <v>334</v>
      </c>
      <c r="J138">
        <v>237</v>
      </c>
      <c r="K138" s="1">
        <f t="shared" si="12"/>
        <v>5.6756214395856652E-2</v>
      </c>
      <c r="L138" s="20">
        <v>1350</v>
      </c>
      <c r="M138" s="20">
        <v>1540</v>
      </c>
      <c r="N138" s="20">
        <v>1475</v>
      </c>
      <c r="O138">
        <v>3794</v>
      </c>
      <c r="P138">
        <v>2295</v>
      </c>
      <c r="Q138">
        <v>445</v>
      </c>
      <c r="R138" s="1">
        <f t="shared" si="13"/>
        <v>2.9957767644273936E-2</v>
      </c>
      <c r="S138" s="2">
        <f t="shared" si="14"/>
        <v>3.6019536019536022E-3</v>
      </c>
    </row>
    <row r="139" spans="1:19" x14ac:dyDescent="0.2">
      <c r="A139" t="s">
        <v>127</v>
      </c>
      <c r="B139" t="s">
        <v>376</v>
      </c>
      <c r="C139" t="s">
        <v>377</v>
      </c>
      <c r="D139" t="s">
        <v>454</v>
      </c>
      <c r="E139" s="20">
        <v>125000</v>
      </c>
      <c r="F139" s="20">
        <v>125000</v>
      </c>
      <c r="G139" s="20">
        <v>153000</v>
      </c>
      <c r="H139">
        <v>531</v>
      </c>
      <c r="I139">
        <v>653</v>
      </c>
      <c r="J139">
        <v>369</v>
      </c>
      <c r="K139" s="1">
        <f t="shared" si="12"/>
        <v>6.9696248247872683E-2</v>
      </c>
      <c r="L139" s="20">
        <v>803</v>
      </c>
      <c r="M139" s="20">
        <v>872</v>
      </c>
      <c r="N139" s="20">
        <v>875</v>
      </c>
      <c r="O139">
        <v>4674</v>
      </c>
      <c r="P139">
        <v>2604</v>
      </c>
      <c r="Q139">
        <v>1012</v>
      </c>
      <c r="R139" s="1">
        <f t="shared" si="13"/>
        <v>2.90366336883916E-2</v>
      </c>
      <c r="S139" s="2">
        <f t="shared" si="14"/>
        <v>5.7189542483660127E-3</v>
      </c>
    </row>
    <row r="140" spans="1:19" x14ac:dyDescent="0.2">
      <c r="A140" t="s">
        <v>78</v>
      </c>
      <c r="B140" t="s">
        <v>299</v>
      </c>
      <c r="C140" t="s">
        <v>256</v>
      </c>
      <c r="D140" t="s">
        <v>225</v>
      </c>
      <c r="E140" s="20">
        <v>310000</v>
      </c>
      <c r="F140" s="20">
        <v>360000</v>
      </c>
      <c r="G140" s="20">
        <v>380000</v>
      </c>
      <c r="H140">
        <v>1020</v>
      </c>
      <c r="I140">
        <v>936</v>
      </c>
      <c r="J140">
        <v>585</v>
      </c>
      <c r="K140" s="1">
        <f t="shared" si="12"/>
        <v>7.0222229910164247E-2</v>
      </c>
      <c r="L140" s="20">
        <v>1380</v>
      </c>
      <c r="M140" s="20">
        <v>1500</v>
      </c>
      <c r="N140" s="20">
        <v>1500</v>
      </c>
      <c r="O140">
        <v>8224</v>
      </c>
      <c r="P140">
        <v>3161</v>
      </c>
      <c r="Q140">
        <v>814</v>
      </c>
      <c r="R140" s="1">
        <f t="shared" si="13"/>
        <v>2.818372270192615E-2</v>
      </c>
      <c r="S140" s="2">
        <f t="shared" si="14"/>
        <v>3.9473684210526317E-3</v>
      </c>
    </row>
    <row r="141" spans="1:19" x14ac:dyDescent="0.2">
      <c r="A141" t="s">
        <v>158</v>
      </c>
      <c r="B141" t="s">
        <v>388</v>
      </c>
      <c r="C141" t="s">
        <v>260</v>
      </c>
      <c r="D141" t="s">
        <v>226</v>
      </c>
      <c r="E141" s="20">
        <v>250000</v>
      </c>
      <c r="F141" s="20">
        <v>295000</v>
      </c>
      <c r="G141" s="20">
        <v>300000</v>
      </c>
      <c r="H141">
        <v>496</v>
      </c>
      <c r="I141">
        <v>527</v>
      </c>
      <c r="J141">
        <v>283</v>
      </c>
      <c r="K141" s="1">
        <f t="shared" si="12"/>
        <v>6.2658569182611146E-2</v>
      </c>
      <c r="L141" s="20">
        <v>1100</v>
      </c>
      <c r="M141" s="20">
        <v>995</v>
      </c>
      <c r="N141" s="20">
        <v>1195</v>
      </c>
      <c r="O141">
        <v>2670</v>
      </c>
      <c r="P141">
        <v>891</v>
      </c>
      <c r="Q141">
        <v>375</v>
      </c>
      <c r="R141" s="1">
        <f t="shared" si="13"/>
        <v>2.7996746207041179E-2</v>
      </c>
      <c r="S141" s="2">
        <f t="shared" si="14"/>
        <v>3.9833333333333335E-3</v>
      </c>
    </row>
    <row r="142" spans="1:19" x14ac:dyDescent="0.2">
      <c r="A142" t="s">
        <v>159</v>
      </c>
      <c r="B142" t="s">
        <v>362</v>
      </c>
      <c r="C142" t="s">
        <v>247</v>
      </c>
      <c r="D142" t="s">
        <v>223</v>
      </c>
      <c r="E142" s="20">
        <v>230000</v>
      </c>
      <c r="F142" s="20">
        <v>265365</v>
      </c>
      <c r="G142" s="20">
        <v>245000</v>
      </c>
      <c r="H142">
        <v>586</v>
      </c>
      <c r="I142">
        <v>546</v>
      </c>
      <c r="J142">
        <v>281</v>
      </c>
      <c r="K142" s="1">
        <f t="shared" si="12"/>
        <v>2.1282952880393058E-2</v>
      </c>
      <c r="L142" s="20">
        <v>1750</v>
      </c>
      <c r="M142" s="20">
        <v>2200</v>
      </c>
      <c r="N142" s="20">
        <v>1900</v>
      </c>
      <c r="O142">
        <v>2715</v>
      </c>
      <c r="P142">
        <v>688</v>
      </c>
      <c r="Q142">
        <v>462</v>
      </c>
      <c r="R142" s="1">
        <f t="shared" si="13"/>
        <v>2.7791884355023111E-2</v>
      </c>
      <c r="S142" s="2">
        <f t="shared" si="14"/>
        <v>7.7551020408163267E-3</v>
      </c>
    </row>
    <row r="143" spans="1:19" x14ac:dyDescent="0.2">
      <c r="A143" t="s">
        <v>86</v>
      </c>
      <c r="B143" t="s">
        <v>300</v>
      </c>
      <c r="C143" t="s">
        <v>260</v>
      </c>
      <c r="D143" t="s">
        <v>226</v>
      </c>
      <c r="E143" s="20">
        <v>225000</v>
      </c>
      <c r="F143" s="20">
        <v>245000</v>
      </c>
      <c r="G143" s="20">
        <v>263000</v>
      </c>
      <c r="H143">
        <v>1019</v>
      </c>
      <c r="I143">
        <v>997</v>
      </c>
      <c r="J143">
        <v>539</v>
      </c>
      <c r="K143" s="1">
        <f t="shared" si="12"/>
        <v>5.3394573519346178E-2</v>
      </c>
      <c r="L143" s="20">
        <v>985</v>
      </c>
      <c r="M143" s="20">
        <v>1100</v>
      </c>
      <c r="N143" s="20">
        <v>1065</v>
      </c>
      <c r="O143">
        <v>8514</v>
      </c>
      <c r="P143">
        <v>1779</v>
      </c>
      <c r="Q143">
        <v>804</v>
      </c>
      <c r="R143" s="1">
        <f t="shared" si="13"/>
        <v>2.6371204414445293E-2</v>
      </c>
      <c r="S143" s="2">
        <f t="shared" si="14"/>
        <v>4.0494296577946766E-3</v>
      </c>
    </row>
    <row r="144" spans="1:19" x14ac:dyDescent="0.2">
      <c r="A144" t="s">
        <v>69</v>
      </c>
      <c r="B144" t="s">
        <v>290</v>
      </c>
      <c r="C144" t="s">
        <v>291</v>
      </c>
      <c r="D144" t="s">
        <v>222</v>
      </c>
      <c r="E144" s="20">
        <v>142000</v>
      </c>
      <c r="F144" s="20">
        <v>114400</v>
      </c>
      <c r="G144" s="20">
        <v>125000</v>
      </c>
      <c r="H144">
        <v>1083</v>
      </c>
      <c r="I144">
        <v>1040</v>
      </c>
      <c r="J144">
        <v>676</v>
      </c>
      <c r="K144" s="1">
        <f t="shared" si="12"/>
        <v>-4.1613789818779612E-2</v>
      </c>
      <c r="L144" s="20">
        <v>1295</v>
      </c>
      <c r="M144" s="20">
        <v>1450</v>
      </c>
      <c r="N144" s="20">
        <v>1400</v>
      </c>
      <c r="O144">
        <v>37087</v>
      </c>
      <c r="P144">
        <v>19020</v>
      </c>
      <c r="Q144">
        <v>7082</v>
      </c>
      <c r="R144" s="1">
        <f t="shared" si="13"/>
        <v>2.6327791369625153E-2</v>
      </c>
      <c r="S144" s="2">
        <f t="shared" si="14"/>
        <v>1.12E-2</v>
      </c>
    </row>
    <row r="145" spans="1:19" x14ac:dyDescent="0.2">
      <c r="A145" t="s">
        <v>74</v>
      </c>
      <c r="B145" t="s">
        <v>292</v>
      </c>
      <c r="C145" t="s">
        <v>247</v>
      </c>
      <c r="D145" t="s">
        <v>223</v>
      </c>
      <c r="E145" s="20">
        <v>170000</v>
      </c>
      <c r="F145" s="20">
        <v>197000</v>
      </c>
      <c r="G145" s="20">
        <v>208000</v>
      </c>
      <c r="H145">
        <v>1075</v>
      </c>
      <c r="I145">
        <v>1133</v>
      </c>
      <c r="J145">
        <v>626</v>
      </c>
      <c r="K145" s="1">
        <f t="shared" si="12"/>
        <v>6.9559142856951972E-2</v>
      </c>
      <c r="L145" s="20">
        <v>1600</v>
      </c>
      <c r="M145" s="20">
        <v>1495</v>
      </c>
      <c r="N145" s="20">
        <v>1725</v>
      </c>
      <c r="O145">
        <v>5208</v>
      </c>
      <c r="P145">
        <v>1995</v>
      </c>
      <c r="Q145">
        <v>1240</v>
      </c>
      <c r="R145" s="1">
        <f t="shared" si="13"/>
        <v>2.5391482425586975E-2</v>
      </c>
      <c r="S145" s="2">
        <f t="shared" si="14"/>
        <v>8.2932692307692308E-3</v>
      </c>
    </row>
    <row r="146" spans="1:19" x14ac:dyDescent="0.2">
      <c r="A146" t="s">
        <v>182</v>
      </c>
      <c r="B146" t="s">
        <v>374</v>
      </c>
      <c r="C146" t="s">
        <v>247</v>
      </c>
      <c r="D146" t="s">
        <v>223</v>
      </c>
      <c r="E146" s="20">
        <v>239000</v>
      </c>
      <c r="F146" s="20">
        <v>238000</v>
      </c>
      <c r="G146" s="20">
        <v>255000</v>
      </c>
      <c r="H146">
        <v>547</v>
      </c>
      <c r="I146">
        <v>558</v>
      </c>
      <c r="J146">
        <v>234</v>
      </c>
      <c r="K146" s="1">
        <f t="shared" si="12"/>
        <v>2.1834966418258439E-2</v>
      </c>
      <c r="L146" s="20">
        <v>1699</v>
      </c>
      <c r="M146" s="20">
        <v>1800</v>
      </c>
      <c r="N146" s="20">
        <v>1825</v>
      </c>
      <c r="O146">
        <v>5082</v>
      </c>
      <c r="P146">
        <v>4728</v>
      </c>
      <c r="Q146">
        <v>2102</v>
      </c>
      <c r="R146" s="1">
        <f t="shared" si="13"/>
        <v>2.4133321358422055E-2</v>
      </c>
      <c r="S146" s="2">
        <f t="shared" si="14"/>
        <v>7.1568627450980396E-3</v>
      </c>
    </row>
    <row r="147" spans="1:19" x14ac:dyDescent="0.2">
      <c r="A147" t="s">
        <v>212</v>
      </c>
      <c r="B147" t="s">
        <v>450</v>
      </c>
      <c r="C147" t="s">
        <v>291</v>
      </c>
      <c r="D147" t="s">
        <v>222</v>
      </c>
      <c r="E147" s="20">
        <v>375000</v>
      </c>
      <c r="F147" s="20">
        <v>415000</v>
      </c>
      <c r="G147" s="20">
        <v>467000</v>
      </c>
      <c r="H147">
        <v>368</v>
      </c>
      <c r="I147">
        <v>367</v>
      </c>
      <c r="J147">
        <v>72</v>
      </c>
      <c r="K147" s="1">
        <f t="shared" si="12"/>
        <v>7.5875136182825154E-2</v>
      </c>
      <c r="L147" s="20">
        <v>1680</v>
      </c>
      <c r="M147" s="20">
        <v>1850</v>
      </c>
      <c r="N147" s="20">
        <v>1800</v>
      </c>
      <c r="O147">
        <v>9496</v>
      </c>
      <c r="P147">
        <v>5122</v>
      </c>
      <c r="Q147">
        <v>928</v>
      </c>
      <c r="R147" s="1">
        <f t="shared" si="13"/>
        <v>2.3264108093813185E-2</v>
      </c>
      <c r="S147" s="2">
        <f t="shared" si="14"/>
        <v>3.854389721627409E-3</v>
      </c>
    </row>
    <row r="148" spans="1:19" x14ac:dyDescent="0.2">
      <c r="A148" t="s">
        <v>117</v>
      </c>
      <c r="B148" t="s">
        <v>372</v>
      </c>
      <c r="C148" t="s">
        <v>324</v>
      </c>
      <c r="D148" t="s">
        <v>223</v>
      </c>
      <c r="E148" s="20">
        <v>121935</v>
      </c>
      <c r="F148" s="20">
        <v>129000</v>
      </c>
      <c r="G148" s="20">
        <v>140000</v>
      </c>
      <c r="H148">
        <v>550</v>
      </c>
      <c r="I148">
        <v>543</v>
      </c>
      <c r="J148">
        <v>413</v>
      </c>
      <c r="K148" s="1">
        <f t="shared" si="12"/>
        <v>4.7128269222599606E-2</v>
      </c>
      <c r="L148" s="20">
        <v>795</v>
      </c>
      <c r="M148" s="20">
        <v>799</v>
      </c>
      <c r="N148" s="20">
        <v>850</v>
      </c>
      <c r="O148">
        <v>7063</v>
      </c>
      <c r="P148">
        <v>1266</v>
      </c>
      <c r="Q148">
        <v>358</v>
      </c>
      <c r="R148" s="1">
        <f t="shared" si="13"/>
        <v>2.2548538554086228E-2</v>
      </c>
      <c r="S148" s="2">
        <f t="shared" si="14"/>
        <v>6.0714285714285714E-3</v>
      </c>
    </row>
    <row r="149" spans="1:19" x14ac:dyDescent="0.2">
      <c r="A149" t="s">
        <v>97</v>
      </c>
      <c r="B149" t="s">
        <v>375</v>
      </c>
      <c r="C149" t="s">
        <v>247</v>
      </c>
      <c r="D149" t="s">
        <v>223</v>
      </c>
      <c r="E149" s="20">
        <v>90000</v>
      </c>
      <c r="F149" s="20">
        <v>110000</v>
      </c>
      <c r="G149" s="20">
        <v>32500</v>
      </c>
      <c r="H149">
        <v>544</v>
      </c>
      <c r="I149">
        <v>654</v>
      </c>
      <c r="J149">
        <v>479</v>
      </c>
      <c r="K149" s="1">
        <f t="shared" si="12"/>
        <v>-0.2878902197170139</v>
      </c>
      <c r="L149" s="20">
        <v>1500</v>
      </c>
      <c r="M149" s="20">
        <v>1600</v>
      </c>
      <c r="N149" s="20">
        <v>1600</v>
      </c>
      <c r="O149">
        <v>1310</v>
      </c>
      <c r="P149">
        <v>511</v>
      </c>
      <c r="Q149">
        <v>323</v>
      </c>
      <c r="R149" s="1">
        <f t="shared" si="13"/>
        <v>2.1745909858070789E-2</v>
      </c>
      <c r="S149" s="2">
        <f t="shared" si="14"/>
        <v>4.9230769230769231E-2</v>
      </c>
    </row>
    <row r="150" spans="1:19" x14ac:dyDescent="0.2">
      <c r="A150" t="s">
        <v>108</v>
      </c>
      <c r="B150" t="s">
        <v>352</v>
      </c>
      <c r="C150" t="s">
        <v>247</v>
      </c>
      <c r="D150" t="s">
        <v>223</v>
      </c>
      <c r="E150" s="20">
        <v>260000</v>
      </c>
      <c r="F150" s="20">
        <v>278800</v>
      </c>
      <c r="G150" s="20">
        <v>297000</v>
      </c>
      <c r="H150">
        <v>639</v>
      </c>
      <c r="I150">
        <v>659</v>
      </c>
      <c r="J150">
        <v>432</v>
      </c>
      <c r="K150" s="1">
        <f t="shared" si="12"/>
        <v>4.5348339663435988E-2</v>
      </c>
      <c r="L150" s="20">
        <v>1595</v>
      </c>
      <c r="M150" s="20">
        <v>1570</v>
      </c>
      <c r="N150" s="20">
        <v>1700</v>
      </c>
      <c r="O150">
        <v>1980</v>
      </c>
      <c r="P150">
        <v>1287</v>
      </c>
      <c r="Q150">
        <v>817</v>
      </c>
      <c r="R150" s="1">
        <f t="shared" si="13"/>
        <v>2.1478926331451209E-2</v>
      </c>
      <c r="S150" s="2">
        <f t="shared" si="14"/>
        <v>5.723905723905724E-3</v>
      </c>
    </row>
    <row r="151" spans="1:19" x14ac:dyDescent="0.2">
      <c r="A151" t="s">
        <v>45</v>
      </c>
      <c r="B151" t="s">
        <v>308</v>
      </c>
      <c r="C151" t="s">
        <v>309</v>
      </c>
      <c r="D151" t="s">
        <v>225</v>
      </c>
      <c r="E151" s="20">
        <v>298500</v>
      </c>
      <c r="F151" s="20">
        <v>366300</v>
      </c>
      <c r="G151" s="20">
        <v>355000</v>
      </c>
      <c r="H151">
        <v>934</v>
      </c>
      <c r="I151">
        <v>1025</v>
      </c>
      <c r="J151">
        <v>1043</v>
      </c>
      <c r="K151" s="1">
        <f t="shared" si="12"/>
        <v>5.9484658714977767E-2</v>
      </c>
      <c r="L151" s="20">
        <v>1080</v>
      </c>
      <c r="M151" s="20">
        <v>1350</v>
      </c>
      <c r="N151" s="20">
        <v>1150</v>
      </c>
      <c r="O151">
        <v>9400</v>
      </c>
      <c r="P151">
        <v>4428</v>
      </c>
      <c r="Q151">
        <v>1239</v>
      </c>
      <c r="R151" s="1">
        <f t="shared" si="13"/>
        <v>2.1154279204736115E-2</v>
      </c>
      <c r="S151" s="2">
        <f t="shared" si="14"/>
        <v>3.2394366197183097E-3</v>
      </c>
    </row>
    <row r="152" spans="1:19" x14ac:dyDescent="0.2">
      <c r="A152" t="s">
        <v>128</v>
      </c>
      <c r="B152" t="s">
        <v>359</v>
      </c>
      <c r="C152" t="s">
        <v>247</v>
      </c>
      <c r="D152" t="s">
        <v>223</v>
      </c>
      <c r="E152" s="20">
        <v>54000</v>
      </c>
      <c r="F152" s="20">
        <v>70000</v>
      </c>
      <c r="G152" s="20">
        <v>57000</v>
      </c>
      <c r="H152">
        <v>608</v>
      </c>
      <c r="I152">
        <v>628</v>
      </c>
      <c r="J152">
        <v>367</v>
      </c>
      <c r="K152" s="1">
        <f t="shared" si="12"/>
        <v>1.8185790714934313E-2</v>
      </c>
      <c r="L152" s="20">
        <v>1200</v>
      </c>
      <c r="M152" s="20">
        <v>1200</v>
      </c>
      <c r="N152" s="20">
        <v>1275</v>
      </c>
      <c r="O152">
        <v>1246</v>
      </c>
      <c r="P152">
        <v>487</v>
      </c>
      <c r="Q152">
        <v>298</v>
      </c>
      <c r="R152" s="1">
        <f t="shared" si="13"/>
        <v>2.0413775479336982E-2</v>
      </c>
      <c r="S152" s="2">
        <f t="shared" si="14"/>
        <v>2.2368421052631579E-2</v>
      </c>
    </row>
    <row r="153" spans="1:19" x14ac:dyDescent="0.2">
      <c r="A153" t="s">
        <v>40</v>
      </c>
      <c r="B153" t="s">
        <v>341</v>
      </c>
      <c r="C153" t="s">
        <v>232</v>
      </c>
      <c r="D153" t="s">
        <v>454</v>
      </c>
      <c r="E153" s="20">
        <v>360000</v>
      </c>
      <c r="F153" s="20">
        <v>403600</v>
      </c>
      <c r="G153" s="20">
        <v>430900</v>
      </c>
      <c r="H153">
        <v>710</v>
      </c>
      <c r="I153">
        <v>932</v>
      </c>
      <c r="J153">
        <v>1237</v>
      </c>
      <c r="K153" s="1">
        <f t="shared" si="12"/>
        <v>6.1755854696015744E-2</v>
      </c>
      <c r="L153" s="20">
        <v>1365</v>
      </c>
      <c r="M153" s="20">
        <v>1426</v>
      </c>
      <c r="N153" s="20">
        <v>1450</v>
      </c>
      <c r="O153">
        <v>53157</v>
      </c>
      <c r="P153">
        <v>84104</v>
      </c>
      <c r="Q153">
        <v>27230</v>
      </c>
      <c r="R153" s="1">
        <f t="shared" si="13"/>
        <v>2.0340480422664786E-2</v>
      </c>
      <c r="S153" s="2">
        <f t="shared" si="14"/>
        <v>3.3650498955674168E-3</v>
      </c>
    </row>
    <row r="154" spans="1:19" x14ac:dyDescent="0.2">
      <c r="A154" t="s">
        <v>181</v>
      </c>
      <c r="B154" t="s">
        <v>442</v>
      </c>
      <c r="C154" t="s">
        <v>241</v>
      </c>
      <c r="D154" t="s">
        <v>223</v>
      </c>
      <c r="E154" s="20">
        <v>87500</v>
      </c>
      <c r="F154" s="20">
        <v>75000</v>
      </c>
      <c r="G154" s="20">
        <v>119900</v>
      </c>
      <c r="H154">
        <v>384</v>
      </c>
      <c r="I154">
        <v>352</v>
      </c>
      <c r="J154">
        <v>237</v>
      </c>
      <c r="K154" s="1">
        <f t="shared" si="12"/>
        <v>0.11071774435065063</v>
      </c>
      <c r="L154" s="20">
        <v>700</v>
      </c>
      <c r="M154" s="20">
        <v>750</v>
      </c>
      <c r="N154" s="20">
        <v>743</v>
      </c>
      <c r="O154">
        <v>5280</v>
      </c>
      <c r="P154">
        <v>880</v>
      </c>
      <c r="Q154">
        <v>268</v>
      </c>
      <c r="R154" s="1">
        <f t="shared" si="13"/>
        <v>2.0070663894802498E-2</v>
      </c>
      <c r="S154" s="2">
        <f t="shared" si="14"/>
        <v>6.1968306922435363E-3</v>
      </c>
    </row>
    <row r="155" spans="1:19" x14ac:dyDescent="0.2">
      <c r="A155" t="s">
        <v>173</v>
      </c>
      <c r="B155" t="s">
        <v>339</v>
      </c>
      <c r="C155" t="s">
        <v>331</v>
      </c>
      <c r="D155" t="s">
        <v>223</v>
      </c>
      <c r="E155" s="20">
        <v>130000</v>
      </c>
      <c r="F155" s="20">
        <v>158065</v>
      </c>
      <c r="G155" s="20">
        <v>148000</v>
      </c>
      <c r="H155">
        <v>719</v>
      </c>
      <c r="I155">
        <v>858</v>
      </c>
      <c r="J155">
        <v>242</v>
      </c>
      <c r="K155" s="1">
        <f t="shared" si="12"/>
        <v>4.4173789978075195E-2</v>
      </c>
      <c r="L155" s="20">
        <v>850</v>
      </c>
      <c r="M155" s="20">
        <v>992</v>
      </c>
      <c r="N155" s="20">
        <v>900</v>
      </c>
      <c r="O155">
        <v>10292</v>
      </c>
      <c r="P155">
        <v>2305</v>
      </c>
      <c r="Q155">
        <v>1026</v>
      </c>
      <c r="R155" s="1">
        <f t="shared" si="13"/>
        <v>1.9235467531193207E-2</v>
      </c>
      <c r="S155" s="2">
        <f t="shared" si="14"/>
        <v>6.0810810810810814E-3</v>
      </c>
    </row>
    <row r="156" spans="1:19" x14ac:dyDescent="0.2">
      <c r="A156" t="s">
        <v>106</v>
      </c>
      <c r="B156" t="s">
        <v>384</v>
      </c>
      <c r="C156" t="s">
        <v>331</v>
      </c>
      <c r="D156" t="s">
        <v>223</v>
      </c>
      <c r="E156" s="20">
        <v>165000</v>
      </c>
      <c r="F156" s="20">
        <v>207000</v>
      </c>
      <c r="G156" s="20">
        <v>240000</v>
      </c>
      <c r="H156">
        <v>509</v>
      </c>
      <c r="I156">
        <v>599</v>
      </c>
      <c r="J156">
        <v>436</v>
      </c>
      <c r="K156" s="1">
        <f t="shared" si="12"/>
        <v>0.1330326698854094</v>
      </c>
      <c r="L156" s="20">
        <v>1036</v>
      </c>
      <c r="M156" s="20">
        <v>1245</v>
      </c>
      <c r="N156" s="20">
        <v>1095</v>
      </c>
      <c r="O156">
        <v>5097</v>
      </c>
      <c r="P156">
        <v>2434</v>
      </c>
      <c r="Q156">
        <v>562</v>
      </c>
      <c r="R156" s="1">
        <f t="shared" si="13"/>
        <v>1.8633890413233045E-2</v>
      </c>
      <c r="S156" s="2">
        <f t="shared" si="14"/>
        <v>4.5624999999999997E-3</v>
      </c>
    </row>
    <row r="157" spans="1:19" x14ac:dyDescent="0.2">
      <c r="A157" t="s">
        <v>60</v>
      </c>
      <c r="B157" t="s">
        <v>323</v>
      </c>
      <c r="C157" t="s">
        <v>324</v>
      </c>
      <c r="D157" t="s">
        <v>223</v>
      </c>
      <c r="E157" s="20">
        <v>154000</v>
      </c>
      <c r="F157" s="20">
        <v>140000</v>
      </c>
      <c r="G157" s="20">
        <v>145500</v>
      </c>
      <c r="H157">
        <v>779</v>
      </c>
      <c r="I157">
        <v>805</v>
      </c>
      <c r="J157">
        <v>802</v>
      </c>
      <c r="K157" s="1">
        <f t="shared" si="12"/>
        <v>-1.8747542340354473E-2</v>
      </c>
      <c r="L157" s="20">
        <v>850</v>
      </c>
      <c r="M157" s="20">
        <v>945</v>
      </c>
      <c r="N157" s="20">
        <v>895</v>
      </c>
      <c r="O157">
        <v>13924</v>
      </c>
      <c r="P157">
        <v>5224</v>
      </c>
      <c r="Q157">
        <v>1595</v>
      </c>
      <c r="R157" s="1">
        <f t="shared" si="13"/>
        <v>1.7344488294493532E-2</v>
      </c>
      <c r="S157" s="2">
        <f t="shared" si="14"/>
        <v>6.1512027491408931E-3</v>
      </c>
    </row>
    <row r="158" spans="1:19" x14ac:dyDescent="0.2">
      <c r="A158" t="s">
        <v>200</v>
      </c>
      <c r="B158" t="s">
        <v>443</v>
      </c>
      <c r="C158" t="s">
        <v>286</v>
      </c>
      <c r="D158" t="s">
        <v>222</v>
      </c>
      <c r="E158" s="20">
        <v>490000</v>
      </c>
      <c r="F158" s="20">
        <v>534580</v>
      </c>
      <c r="G158" s="20">
        <v>535000</v>
      </c>
      <c r="H158">
        <v>384</v>
      </c>
      <c r="I158">
        <v>434</v>
      </c>
      <c r="J158">
        <v>190</v>
      </c>
      <c r="K158" s="1">
        <f t="shared" si="12"/>
        <v>2.9720203855973182E-2</v>
      </c>
      <c r="L158" s="20">
        <v>1995</v>
      </c>
      <c r="M158" s="20">
        <v>1950</v>
      </c>
      <c r="N158" s="20">
        <v>2100</v>
      </c>
      <c r="O158">
        <v>3253</v>
      </c>
      <c r="P158">
        <v>613</v>
      </c>
      <c r="Q158">
        <v>332</v>
      </c>
      <c r="R158" s="1">
        <f t="shared" si="13"/>
        <v>1.724476819110099E-2</v>
      </c>
      <c r="S158" s="2">
        <f t="shared" si="14"/>
        <v>3.9252336448598133E-3</v>
      </c>
    </row>
    <row r="159" spans="1:19" x14ac:dyDescent="0.2">
      <c r="A159" t="s">
        <v>136</v>
      </c>
      <c r="B159" t="s">
        <v>340</v>
      </c>
      <c r="C159" t="s">
        <v>232</v>
      </c>
      <c r="D159" t="s">
        <v>454</v>
      </c>
      <c r="E159" s="20">
        <v>247500</v>
      </c>
      <c r="F159" s="20">
        <v>258800</v>
      </c>
      <c r="G159" s="20">
        <v>241100</v>
      </c>
      <c r="H159">
        <v>718</v>
      </c>
      <c r="I159">
        <v>782</v>
      </c>
      <c r="J159">
        <v>340</v>
      </c>
      <c r="K159" s="1">
        <f t="shared" si="12"/>
        <v>-8.6949109804491664E-3</v>
      </c>
      <c r="L159" s="20">
        <v>1425</v>
      </c>
      <c r="M159" s="20">
        <v>1450</v>
      </c>
      <c r="N159" s="20">
        <v>1500</v>
      </c>
      <c r="O159">
        <v>6247</v>
      </c>
      <c r="P159">
        <v>4642</v>
      </c>
      <c r="Q159">
        <v>945</v>
      </c>
      <c r="R159" s="1">
        <f t="shared" si="13"/>
        <v>1.724476819110099E-2</v>
      </c>
      <c r="S159" s="2">
        <f t="shared" si="14"/>
        <v>6.2214848610535048E-3</v>
      </c>
    </row>
    <row r="160" spans="1:19" x14ac:dyDescent="0.2">
      <c r="A160" t="s">
        <v>123</v>
      </c>
      <c r="B160" t="s">
        <v>337</v>
      </c>
      <c r="C160" t="s">
        <v>328</v>
      </c>
      <c r="D160" t="s">
        <v>223</v>
      </c>
      <c r="E160" s="20">
        <v>176000</v>
      </c>
      <c r="F160" s="20">
        <v>195500</v>
      </c>
      <c r="G160" s="20">
        <v>200000</v>
      </c>
      <c r="H160">
        <v>729</v>
      </c>
      <c r="I160">
        <v>635</v>
      </c>
      <c r="J160">
        <v>392</v>
      </c>
      <c r="K160" s="1">
        <f t="shared" si="12"/>
        <v>4.3532011211615984E-2</v>
      </c>
      <c r="L160" s="20">
        <v>979</v>
      </c>
      <c r="M160" s="20">
        <v>1092</v>
      </c>
      <c r="N160" s="20">
        <v>1030</v>
      </c>
      <c r="O160">
        <v>12231</v>
      </c>
      <c r="P160">
        <v>3256</v>
      </c>
      <c r="Q160">
        <v>1062</v>
      </c>
      <c r="R160" s="1">
        <f t="shared" si="13"/>
        <v>1.7071561178015005E-2</v>
      </c>
      <c r="S160" s="2">
        <f t="shared" si="14"/>
        <v>5.1500000000000001E-3</v>
      </c>
    </row>
    <row r="161" spans="1:19" x14ac:dyDescent="0.2">
      <c r="A161" t="s">
        <v>89</v>
      </c>
      <c r="B161" t="s">
        <v>325</v>
      </c>
      <c r="C161" t="s">
        <v>276</v>
      </c>
      <c r="D161" t="s">
        <v>454</v>
      </c>
      <c r="E161" s="20">
        <v>160000</v>
      </c>
      <c r="F161" s="20">
        <v>184000</v>
      </c>
      <c r="G161" s="20">
        <v>205000</v>
      </c>
      <c r="H161">
        <v>770</v>
      </c>
      <c r="I161">
        <v>650</v>
      </c>
      <c r="J161">
        <v>527</v>
      </c>
      <c r="K161" s="1">
        <f t="shared" si="12"/>
        <v>8.612037144215301E-2</v>
      </c>
      <c r="L161" s="20">
        <v>825</v>
      </c>
      <c r="M161" s="20">
        <v>925</v>
      </c>
      <c r="N161" s="20">
        <v>865</v>
      </c>
      <c r="O161">
        <v>6855</v>
      </c>
      <c r="P161">
        <v>2363</v>
      </c>
      <c r="Q161">
        <v>531</v>
      </c>
      <c r="R161" s="1">
        <f t="shared" si="13"/>
        <v>1.5907234334692877E-2</v>
      </c>
      <c r="S161" s="2">
        <f t="shared" si="14"/>
        <v>4.2195121951219515E-3</v>
      </c>
    </row>
    <row r="162" spans="1:19" x14ac:dyDescent="0.2">
      <c r="A162" t="s">
        <v>205</v>
      </c>
      <c r="B162" t="s">
        <v>439</v>
      </c>
      <c r="C162" t="s">
        <v>247</v>
      </c>
      <c r="D162" t="s">
        <v>223</v>
      </c>
      <c r="E162" s="20">
        <v>338500</v>
      </c>
      <c r="F162" s="20">
        <v>385000</v>
      </c>
      <c r="G162" s="20">
        <v>465000</v>
      </c>
      <c r="H162">
        <v>387</v>
      </c>
      <c r="I162">
        <v>381</v>
      </c>
      <c r="J162">
        <v>150</v>
      </c>
      <c r="K162" s="1">
        <f t="shared" ref="K162:K193" si="15">_xlfn.RRI(3, E162, G162)</f>
        <v>0.11164152147222661</v>
      </c>
      <c r="L162" s="20">
        <v>2300</v>
      </c>
      <c r="M162" s="20">
        <v>2400</v>
      </c>
      <c r="N162" s="20">
        <v>2400</v>
      </c>
      <c r="O162">
        <v>3953</v>
      </c>
      <c r="P162">
        <v>5805</v>
      </c>
      <c r="Q162">
        <v>2412</v>
      </c>
      <c r="R162" s="1">
        <f t="shared" ref="R162:R193" si="16">_xlfn.RRI(3, L162, N162)</f>
        <v>1.4287644623016904E-2</v>
      </c>
      <c r="S162" s="2">
        <f t="shared" ref="S162:S193" si="17">N162/G162</f>
        <v>5.1612903225806452E-3</v>
      </c>
    </row>
    <row r="163" spans="1:19" x14ac:dyDescent="0.2">
      <c r="A163" t="s">
        <v>154</v>
      </c>
      <c r="B163" t="s">
        <v>335</v>
      </c>
      <c r="C163" t="s">
        <v>260</v>
      </c>
      <c r="D163" t="s">
        <v>226</v>
      </c>
      <c r="E163" s="20">
        <v>1241500</v>
      </c>
      <c r="F163" s="20">
        <v>1400000</v>
      </c>
      <c r="G163" s="20">
        <v>1363000</v>
      </c>
      <c r="H163">
        <v>733</v>
      </c>
      <c r="I163">
        <v>835</v>
      </c>
      <c r="J163">
        <v>294</v>
      </c>
      <c r="K163" s="1">
        <f t="shared" si="15"/>
        <v>3.1611980959580954E-2</v>
      </c>
      <c r="L163" s="20">
        <v>3695</v>
      </c>
      <c r="M163" s="20">
        <v>3960</v>
      </c>
      <c r="N163" s="20">
        <v>3850</v>
      </c>
      <c r="O163">
        <v>23136</v>
      </c>
      <c r="P163">
        <v>12264</v>
      </c>
      <c r="Q163">
        <v>4424</v>
      </c>
      <c r="R163" s="1">
        <f t="shared" si="16"/>
        <v>1.3791772279681203E-2</v>
      </c>
      <c r="S163" s="2">
        <f t="shared" si="17"/>
        <v>2.8246515040352164E-3</v>
      </c>
    </row>
    <row r="164" spans="1:19" x14ac:dyDescent="0.2">
      <c r="A164" t="s">
        <v>94</v>
      </c>
      <c r="B164" t="s">
        <v>285</v>
      </c>
      <c r="C164" t="s">
        <v>286</v>
      </c>
      <c r="D164" t="s">
        <v>222</v>
      </c>
      <c r="E164" s="20">
        <v>888470</v>
      </c>
      <c r="F164" s="20">
        <v>890000</v>
      </c>
      <c r="G164" s="20">
        <v>915000</v>
      </c>
      <c r="H164">
        <v>1149</v>
      </c>
      <c r="I164">
        <v>967</v>
      </c>
      <c r="J164">
        <v>500</v>
      </c>
      <c r="K164" s="1">
        <f t="shared" si="15"/>
        <v>9.8559810583822571E-3</v>
      </c>
      <c r="L164" s="20">
        <v>2595</v>
      </c>
      <c r="M164" s="20">
        <v>2600</v>
      </c>
      <c r="N164" s="20">
        <v>2699</v>
      </c>
      <c r="O164">
        <v>92553</v>
      </c>
      <c r="P164">
        <v>32098</v>
      </c>
      <c r="Q164">
        <v>12281</v>
      </c>
      <c r="R164" s="1">
        <f t="shared" si="16"/>
        <v>1.3184430606834274E-2</v>
      </c>
      <c r="S164" s="2">
        <f t="shared" si="17"/>
        <v>2.9497267759562842E-3</v>
      </c>
    </row>
    <row r="165" spans="1:19" x14ac:dyDescent="0.2">
      <c r="A165" t="s">
        <v>195</v>
      </c>
      <c r="B165" t="s">
        <v>390</v>
      </c>
      <c r="C165" t="s">
        <v>315</v>
      </c>
      <c r="D165" t="s">
        <v>223</v>
      </c>
      <c r="E165" s="20">
        <v>283900</v>
      </c>
      <c r="F165" s="20">
        <v>316000</v>
      </c>
      <c r="G165" s="20">
        <v>357000</v>
      </c>
      <c r="H165">
        <v>493</v>
      </c>
      <c r="I165">
        <v>472</v>
      </c>
      <c r="J165">
        <v>212</v>
      </c>
      <c r="K165" s="1">
        <f t="shared" si="15"/>
        <v>7.936320197197877E-2</v>
      </c>
      <c r="L165" s="20">
        <v>1349</v>
      </c>
      <c r="M165" s="20">
        <v>1375</v>
      </c>
      <c r="N165" s="20">
        <v>1400</v>
      </c>
      <c r="O165">
        <v>2861</v>
      </c>
      <c r="P165">
        <v>1384</v>
      </c>
      <c r="Q165">
        <v>554</v>
      </c>
      <c r="R165" s="1">
        <f t="shared" si="16"/>
        <v>1.2446372467727507E-2</v>
      </c>
      <c r="S165" s="2">
        <f t="shared" si="17"/>
        <v>3.9215686274509803E-3</v>
      </c>
    </row>
    <row r="166" spans="1:19" x14ac:dyDescent="0.2">
      <c r="A166" t="s">
        <v>56</v>
      </c>
      <c r="B166" t="s">
        <v>269</v>
      </c>
      <c r="C166" t="s">
        <v>270</v>
      </c>
      <c r="D166" t="s">
        <v>226</v>
      </c>
      <c r="E166" s="20">
        <v>630888</v>
      </c>
      <c r="F166" s="20">
        <v>730000</v>
      </c>
      <c r="G166" s="20">
        <v>695000</v>
      </c>
      <c r="H166">
        <v>1488</v>
      </c>
      <c r="I166">
        <v>1439</v>
      </c>
      <c r="J166">
        <v>876</v>
      </c>
      <c r="K166" s="1">
        <f t="shared" si="15"/>
        <v>3.2787197891620323E-2</v>
      </c>
      <c r="L166" s="20">
        <v>1860</v>
      </c>
      <c r="M166" s="20">
        <v>2095</v>
      </c>
      <c r="N166" s="20">
        <v>1925</v>
      </c>
      <c r="O166">
        <v>36724</v>
      </c>
      <c r="P166">
        <v>18450</v>
      </c>
      <c r="Q166">
        <v>5025</v>
      </c>
      <c r="R166" s="1">
        <f t="shared" si="16"/>
        <v>1.1515626830620018E-2</v>
      </c>
      <c r="S166" s="2">
        <f t="shared" si="17"/>
        <v>2.7697841726618704E-3</v>
      </c>
    </row>
    <row r="167" spans="1:19" x14ac:dyDescent="0.2">
      <c r="A167" t="s">
        <v>148</v>
      </c>
      <c r="B167" t="s">
        <v>425</v>
      </c>
      <c r="C167" t="s">
        <v>247</v>
      </c>
      <c r="D167" t="s">
        <v>223</v>
      </c>
      <c r="E167" s="20">
        <v>170000</v>
      </c>
      <c r="F167" s="20">
        <v>186000</v>
      </c>
      <c r="G167" s="20">
        <v>195300</v>
      </c>
      <c r="H167">
        <v>415</v>
      </c>
      <c r="I167">
        <v>493</v>
      </c>
      <c r="J167">
        <v>302</v>
      </c>
      <c r="K167" s="1">
        <f t="shared" si="15"/>
        <v>4.7332162881877027E-2</v>
      </c>
      <c r="L167" s="20">
        <v>1450</v>
      </c>
      <c r="M167" s="20">
        <v>1375</v>
      </c>
      <c r="N167" s="20">
        <v>1500</v>
      </c>
      <c r="O167">
        <v>1583</v>
      </c>
      <c r="P167">
        <v>396</v>
      </c>
      <c r="Q167">
        <v>219</v>
      </c>
      <c r="R167" s="1">
        <f t="shared" si="16"/>
        <v>1.136460926688998E-2</v>
      </c>
      <c r="S167" s="2">
        <f t="shared" si="17"/>
        <v>7.6804915514592934E-3</v>
      </c>
    </row>
    <row r="168" spans="1:19" x14ac:dyDescent="0.2">
      <c r="A168" t="s">
        <v>209</v>
      </c>
      <c r="B168" t="s">
        <v>275</v>
      </c>
      <c r="C168" t="s">
        <v>276</v>
      </c>
      <c r="D168" t="s">
        <v>454</v>
      </c>
      <c r="E168" s="20">
        <v>163000</v>
      </c>
      <c r="F168" s="20">
        <v>188000</v>
      </c>
      <c r="G168" s="20">
        <v>200000</v>
      </c>
      <c r="H168">
        <v>1329</v>
      </c>
      <c r="I168">
        <v>1162</v>
      </c>
      <c r="J168">
        <v>99</v>
      </c>
      <c r="K168" s="1">
        <f t="shared" si="15"/>
        <v>7.0567685786290024E-2</v>
      </c>
      <c r="L168" s="20">
        <v>875</v>
      </c>
      <c r="M168" s="20">
        <v>905</v>
      </c>
      <c r="N168" s="20">
        <v>904</v>
      </c>
      <c r="O168">
        <v>14837</v>
      </c>
      <c r="P168">
        <v>5132</v>
      </c>
      <c r="Q168">
        <v>1435</v>
      </c>
      <c r="R168" s="1">
        <f t="shared" si="16"/>
        <v>1.0927767951364853E-2</v>
      </c>
      <c r="S168" s="2">
        <f t="shared" si="17"/>
        <v>4.5199999999999997E-3</v>
      </c>
    </row>
    <row r="169" spans="1:19" x14ac:dyDescent="0.2">
      <c r="A169" t="s">
        <v>64</v>
      </c>
      <c r="B169" t="s">
        <v>294</v>
      </c>
      <c r="C169" t="s">
        <v>295</v>
      </c>
      <c r="D169" t="s">
        <v>225</v>
      </c>
      <c r="E169" s="20">
        <v>196900</v>
      </c>
      <c r="F169" s="20">
        <v>213200</v>
      </c>
      <c r="G169" s="20">
        <v>225500</v>
      </c>
      <c r="H169">
        <v>1060</v>
      </c>
      <c r="I169">
        <v>1179</v>
      </c>
      <c r="J169">
        <v>751</v>
      </c>
      <c r="K169" s="1">
        <f t="shared" si="15"/>
        <v>4.6245516770117456E-2</v>
      </c>
      <c r="L169" s="20">
        <v>850</v>
      </c>
      <c r="M169" s="20">
        <v>825</v>
      </c>
      <c r="N169" s="20">
        <v>875</v>
      </c>
      <c r="O169">
        <v>11887</v>
      </c>
      <c r="P169">
        <v>4640</v>
      </c>
      <c r="Q169">
        <v>1396</v>
      </c>
      <c r="R169" s="1">
        <f t="shared" si="16"/>
        <v>9.7093450822418603E-3</v>
      </c>
      <c r="S169" s="2">
        <f t="shared" si="17"/>
        <v>3.8802660753880268E-3</v>
      </c>
    </row>
    <row r="170" spans="1:19" x14ac:dyDescent="0.2">
      <c r="A170" t="s">
        <v>179</v>
      </c>
      <c r="B170" t="s">
        <v>379</v>
      </c>
      <c r="C170" t="s">
        <v>247</v>
      </c>
      <c r="D170" t="s">
        <v>223</v>
      </c>
      <c r="E170" s="20">
        <v>208000</v>
      </c>
      <c r="F170" s="20">
        <v>219000</v>
      </c>
      <c r="G170" s="20">
        <v>245000</v>
      </c>
      <c r="H170">
        <v>529</v>
      </c>
      <c r="I170">
        <v>549</v>
      </c>
      <c r="J170">
        <v>237</v>
      </c>
      <c r="K170" s="1">
        <f t="shared" si="15"/>
        <v>5.6089966229034394E-2</v>
      </c>
      <c r="L170" s="20">
        <v>1950</v>
      </c>
      <c r="M170" s="20">
        <v>1975</v>
      </c>
      <c r="N170" s="20">
        <v>2000</v>
      </c>
      <c r="O170">
        <v>5868</v>
      </c>
      <c r="P170">
        <v>6791</v>
      </c>
      <c r="Q170">
        <v>2709</v>
      </c>
      <c r="R170" s="1">
        <f t="shared" si="16"/>
        <v>8.4749803491115383E-3</v>
      </c>
      <c r="S170" s="2">
        <f t="shared" si="17"/>
        <v>8.1632653061224497E-3</v>
      </c>
    </row>
    <row r="171" spans="1:19" x14ac:dyDescent="0.2">
      <c r="A171" t="s">
        <v>75</v>
      </c>
      <c r="B171" t="s">
        <v>381</v>
      </c>
      <c r="C171" t="s">
        <v>304</v>
      </c>
      <c r="D171" t="s">
        <v>224</v>
      </c>
      <c r="E171" s="20">
        <v>137700</v>
      </c>
      <c r="F171" s="20">
        <v>143500</v>
      </c>
      <c r="G171" s="20">
        <v>150000</v>
      </c>
      <c r="H171">
        <v>518</v>
      </c>
      <c r="I171">
        <v>940</v>
      </c>
      <c r="J171">
        <v>607</v>
      </c>
      <c r="K171" s="1">
        <f t="shared" si="15"/>
        <v>2.8929864997680355E-2</v>
      </c>
      <c r="L171" s="20">
        <v>750</v>
      </c>
      <c r="M171" s="20">
        <v>779</v>
      </c>
      <c r="N171" s="20">
        <v>769</v>
      </c>
      <c r="O171">
        <v>11357</v>
      </c>
      <c r="P171">
        <v>2463</v>
      </c>
      <c r="Q171">
        <v>1135</v>
      </c>
      <c r="R171" s="1">
        <f t="shared" si="16"/>
        <v>8.374122764645664E-3</v>
      </c>
      <c r="S171" s="2">
        <f t="shared" si="17"/>
        <v>5.1266666666666665E-3</v>
      </c>
    </row>
    <row r="172" spans="1:19" x14ac:dyDescent="0.2">
      <c r="A172" t="s">
        <v>138</v>
      </c>
      <c r="B172" t="s">
        <v>403</v>
      </c>
      <c r="C172" t="s">
        <v>251</v>
      </c>
      <c r="D172" t="s">
        <v>224</v>
      </c>
      <c r="E172" s="20">
        <v>131400</v>
      </c>
      <c r="F172" s="20">
        <v>160200</v>
      </c>
      <c r="G172" s="20">
        <v>173100</v>
      </c>
      <c r="H172">
        <v>457</v>
      </c>
      <c r="I172">
        <v>502</v>
      </c>
      <c r="J172">
        <v>338</v>
      </c>
      <c r="K172" s="1">
        <f t="shared" si="15"/>
        <v>9.6227184358495865E-2</v>
      </c>
      <c r="L172" s="20">
        <v>660</v>
      </c>
      <c r="M172" s="20">
        <v>585</v>
      </c>
      <c r="N172" s="20">
        <v>675</v>
      </c>
      <c r="O172">
        <v>6277</v>
      </c>
      <c r="P172">
        <v>2979</v>
      </c>
      <c r="Q172">
        <v>1201</v>
      </c>
      <c r="R172" s="1">
        <f t="shared" si="16"/>
        <v>7.5190793209780615E-3</v>
      </c>
      <c r="S172" s="2">
        <f t="shared" si="17"/>
        <v>3.8994800693240902E-3</v>
      </c>
    </row>
    <row r="173" spans="1:19" x14ac:dyDescent="0.2">
      <c r="A173" t="s">
        <v>143</v>
      </c>
      <c r="B173" t="s">
        <v>347</v>
      </c>
      <c r="C173" t="s">
        <v>247</v>
      </c>
      <c r="D173" t="s">
        <v>223</v>
      </c>
      <c r="E173" s="20">
        <v>285000</v>
      </c>
      <c r="F173" s="20">
        <v>300000</v>
      </c>
      <c r="G173" s="20">
        <v>387500</v>
      </c>
      <c r="H173">
        <v>674</v>
      </c>
      <c r="I173">
        <v>713</v>
      </c>
      <c r="J173">
        <v>322</v>
      </c>
      <c r="K173" s="1">
        <f t="shared" si="15"/>
        <v>0.10783636179582157</v>
      </c>
      <c r="L173" s="20">
        <v>2249</v>
      </c>
      <c r="M173" s="20">
        <v>2200</v>
      </c>
      <c r="N173" s="20">
        <v>2300</v>
      </c>
      <c r="O173">
        <v>9659</v>
      </c>
      <c r="P173">
        <v>12171</v>
      </c>
      <c r="Q173">
        <v>4710</v>
      </c>
      <c r="R173" s="1">
        <f t="shared" si="16"/>
        <v>7.50248699728151E-3</v>
      </c>
      <c r="S173" s="2">
        <f t="shared" si="17"/>
        <v>5.9354838709677416E-3</v>
      </c>
    </row>
    <row r="174" spans="1:19" x14ac:dyDescent="0.2">
      <c r="A174" t="s">
        <v>118</v>
      </c>
      <c r="B174" t="s">
        <v>385</v>
      </c>
      <c r="C174" t="s">
        <v>232</v>
      </c>
      <c r="D174" t="s">
        <v>454</v>
      </c>
      <c r="E174" s="20">
        <v>162400</v>
      </c>
      <c r="F174" s="20">
        <v>178800</v>
      </c>
      <c r="G174" s="20">
        <v>186700</v>
      </c>
      <c r="H174">
        <v>506</v>
      </c>
      <c r="I174">
        <v>559</v>
      </c>
      <c r="J174">
        <v>409</v>
      </c>
      <c r="K174" s="1">
        <f t="shared" si="15"/>
        <v>4.7577344800523447E-2</v>
      </c>
      <c r="L174" s="20">
        <v>980</v>
      </c>
      <c r="M174" s="20">
        <v>825</v>
      </c>
      <c r="N174" s="20">
        <v>1000</v>
      </c>
      <c r="O174">
        <v>5764</v>
      </c>
      <c r="P174">
        <v>3269</v>
      </c>
      <c r="Q174">
        <v>2254</v>
      </c>
      <c r="R174" s="1">
        <f t="shared" si="16"/>
        <v>6.7569617235558876E-3</v>
      </c>
      <c r="S174" s="2">
        <f t="shared" si="17"/>
        <v>5.3561863952865559E-3</v>
      </c>
    </row>
    <row r="175" spans="1:19" x14ac:dyDescent="0.2">
      <c r="A175" t="s">
        <v>71</v>
      </c>
      <c r="B175" t="s">
        <v>310</v>
      </c>
      <c r="C175" t="s">
        <v>272</v>
      </c>
      <c r="D175" t="s">
        <v>223</v>
      </c>
      <c r="E175" s="20">
        <v>179000</v>
      </c>
      <c r="F175" s="20">
        <v>187500</v>
      </c>
      <c r="G175" s="20">
        <v>213900</v>
      </c>
      <c r="H175">
        <v>917</v>
      </c>
      <c r="I175">
        <v>1032</v>
      </c>
      <c r="J175">
        <v>664</v>
      </c>
      <c r="K175" s="1">
        <f t="shared" si="15"/>
        <v>6.1172331482018949E-2</v>
      </c>
      <c r="L175" s="20">
        <v>840</v>
      </c>
      <c r="M175" s="20">
        <v>850</v>
      </c>
      <c r="N175" s="20">
        <v>850</v>
      </c>
      <c r="O175">
        <v>6425</v>
      </c>
      <c r="P175">
        <v>2489</v>
      </c>
      <c r="Q175">
        <v>1074</v>
      </c>
      <c r="R175" s="1">
        <f t="shared" si="16"/>
        <v>3.9526102563700594E-3</v>
      </c>
      <c r="S175" s="2">
        <f t="shared" si="17"/>
        <v>3.9738195418419818E-3</v>
      </c>
    </row>
    <row r="176" spans="1:19" x14ac:dyDescent="0.2">
      <c r="A176" t="s">
        <v>120</v>
      </c>
      <c r="B176" t="s">
        <v>370</v>
      </c>
      <c r="C176" t="s">
        <v>254</v>
      </c>
      <c r="D176" t="s">
        <v>224</v>
      </c>
      <c r="E176" s="20">
        <v>66500</v>
      </c>
      <c r="F176" s="20">
        <v>85000</v>
      </c>
      <c r="G176" s="20">
        <v>85000</v>
      </c>
      <c r="H176">
        <v>562</v>
      </c>
      <c r="I176">
        <v>694</v>
      </c>
      <c r="J176">
        <v>400</v>
      </c>
      <c r="K176" s="1">
        <f t="shared" si="15"/>
        <v>8.5256577805488565E-2</v>
      </c>
      <c r="L176" s="20">
        <v>705</v>
      </c>
      <c r="M176" s="20">
        <v>600</v>
      </c>
      <c r="N176" s="20">
        <v>709</v>
      </c>
      <c r="O176">
        <v>5742</v>
      </c>
      <c r="P176">
        <v>2227</v>
      </c>
      <c r="Q176">
        <v>579</v>
      </c>
      <c r="R176" s="1">
        <f t="shared" si="16"/>
        <v>1.887687349381606E-3</v>
      </c>
      <c r="S176" s="2">
        <f t="shared" si="17"/>
        <v>8.3411764705882355E-3</v>
      </c>
    </row>
    <row r="177" spans="1:19" x14ac:dyDescent="0.2">
      <c r="A177" t="s">
        <v>170</v>
      </c>
      <c r="B177" t="s">
        <v>447</v>
      </c>
      <c r="C177" t="s">
        <v>256</v>
      </c>
      <c r="D177" t="s">
        <v>225</v>
      </c>
      <c r="E177" s="20">
        <v>205000</v>
      </c>
      <c r="F177" s="20">
        <v>245000</v>
      </c>
      <c r="G177" s="20">
        <v>249000</v>
      </c>
      <c r="H177">
        <v>379</v>
      </c>
      <c r="I177">
        <v>393</v>
      </c>
      <c r="J177">
        <v>246</v>
      </c>
      <c r="K177" s="1">
        <f t="shared" si="15"/>
        <v>6.6960877514604E-2</v>
      </c>
      <c r="L177" s="20">
        <v>995</v>
      </c>
      <c r="M177" s="20">
        <v>995</v>
      </c>
      <c r="N177" s="20">
        <v>1000</v>
      </c>
      <c r="O177">
        <v>2558</v>
      </c>
      <c r="P177">
        <v>592</v>
      </c>
      <c r="Q177">
        <v>270</v>
      </c>
      <c r="R177" s="1">
        <f t="shared" si="16"/>
        <v>1.6722439175729242E-3</v>
      </c>
      <c r="S177" s="2">
        <f t="shared" si="17"/>
        <v>4.0160642570281121E-3</v>
      </c>
    </row>
    <row r="178" spans="1:19" x14ac:dyDescent="0.2">
      <c r="A178" t="s">
        <v>196</v>
      </c>
      <c r="B178" t="s">
        <v>386</v>
      </c>
      <c r="C178" t="s">
        <v>315</v>
      </c>
      <c r="D178" t="s">
        <v>223</v>
      </c>
      <c r="E178" s="20">
        <v>605000</v>
      </c>
      <c r="F178" s="20">
        <v>630000</v>
      </c>
      <c r="G178" s="20">
        <v>651100</v>
      </c>
      <c r="H178">
        <v>416</v>
      </c>
      <c r="I178">
        <v>381</v>
      </c>
      <c r="J178">
        <v>211</v>
      </c>
      <c r="K178" s="1">
        <f t="shared" si="15"/>
        <v>2.4780312896637291E-2</v>
      </c>
      <c r="L178" s="20">
        <v>2189</v>
      </c>
      <c r="M178" s="20">
        <v>2300</v>
      </c>
      <c r="N178" s="20">
        <v>2200</v>
      </c>
      <c r="O178">
        <v>14187</v>
      </c>
      <c r="P178">
        <v>11886</v>
      </c>
      <c r="Q178">
        <v>2416</v>
      </c>
      <c r="R178" s="1">
        <f t="shared" si="16"/>
        <v>1.6722439175729242E-3</v>
      </c>
      <c r="S178" s="2">
        <f t="shared" si="17"/>
        <v>3.3788972508063276E-3</v>
      </c>
    </row>
    <row r="179" spans="1:19" x14ac:dyDescent="0.2">
      <c r="A179" t="s">
        <v>194</v>
      </c>
      <c r="B179" t="s">
        <v>418</v>
      </c>
      <c r="C179" t="s">
        <v>247</v>
      </c>
      <c r="D179" t="s">
        <v>223</v>
      </c>
      <c r="E179" s="20">
        <v>210000</v>
      </c>
      <c r="F179" s="20">
        <v>245000</v>
      </c>
      <c r="G179" s="20">
        <v>280000</v>
      </c>
      <c r="H179">
        <v>428</v>
      </c>
      <c r="I179">
        <v>430</v>
      </c>
      <c r="J179">
        <v>213</v>
      </c>
      <c r="K179" s="1">
        <f t="shared" si="15"/>
        <v>0.10064241629820891</v>
      </c>
      <c r="L179" s="20">
        <v>1450</v>
      </c>
      <c r="M179" s="20">
        <v>1500</v>
      </c>
      <c r="N179" s="20">
        <v>1450</v>
      </c>
      <c r="O179">
        <v>4511</v>
      </c>
      <c r="P179">
        <v>2300</v>
      </c>
      <c r="Q179">
        <v>1519</v>
      </c>
      <c r="R179" s="1">
        <f t="shared" si="16"/>
        <v>0</v>
      </c>
      <c r="S179" s="2">
        <f t="shared" si="17"/>
        <v>5.1785714285714282E-3</v>
      </c>
    </row>
    <row r="180" spans="1:19" x14ac:dyDescent="0.2">
      <c r="A180" t="s">
        <v>93</v>
      </c>
      <c r="B180" t="s">
        <v>333</v>
      </c>
      <c r="C180" t="s">
        <v>274</v>
      </c>
      <c r="D180" t="s">
        <v>223</v>
      </c>
      <c r="E180" s="20">
        <v>155000</v>
      </c>
      <c r="F180" s="20">
        <v>179900</v>
      </c>
      <c r="G180" s="20">
        <v>195000</v>
      </c>
      <c r="H180">
        <v>742</v>
      </c>
      <c r="I180">
        <v>685</v>
      </c>
      <c r="J180">
        <v>502</v>
      </c>
      <c r="K180" s="1">
        <f t="shared" si="15"/>
        <v>7.9528977308938487E-2</v>
      </c>
      <c r="L180" s="20">
        <v>895</v>
      </c>
      <c r="M180" s="20">
        <v>800</v>
      </c>
      <c r="N180" s="20">
        <v>895</v>
      </c>
      <c r="O180">
        <v>5381</v>
      </c>
      <c r="P180">
        <v>1953</v>
      </c>
      <c r="Q180">
        <v>920</v>
      </c>
      <c r="R180" s="1">
        <f t="shared" si="16"/>
        <v>0</v>
      </c>
      <c r="S180" s="2">
        <f t="shared" si="17"/>
        <v>4.5897435897435893E-3</v>
      </c>
    </row>
    <row r="181" spans="1:19" x14ac:dyDescent="0.2">
      <c r="A181" t="s">
        <v>54</v>
      </c>
      <c r="B181" t="s">
        <v>282</v>
      </c>
      <c r="C181" t="s">
        <v>283</v>
      </c>
      <c r="D181" t="s">
        <v>224</v>
      </c>
      <c r="E181" s="20">
        <v>140000</v>
      </c>
      <c r="F181" s="20">
        <v>150000</v>
      </c>
      <c r="G181" s="20">
        <v>165000</v>
      </c>
      <c r="H181">
        <v>1211</v>
      </c>
      <c r="I181">
        <v>1434</v>
      </c>
      <c r="J181">
        <v>906</v>
      </c>
      <c r="K181" s="1">
        <f t="shared" si="15"/>
        <v>5.6295191645437948E-2</v>
      </c>
      <c r="L181" s="20">
        <v>995</v>
      </c>
      <c r="M181" s="20">
        <v>1000</v>
      </c>
      <c r="N181" s="20">
        <v>995</v>
      </c>
      <c r="O181">
        <v>23555</v>
      </c>
      <c r="P181">
        <v>6223</v>
      </c>
      <c r="Q181">
        <v>2481</v>
      </c>
      <c r="R181" s="1">
        <f t="shared" si="16"/>
        <v>0</v>
      </c>
      <c r="S181" s="2">
        <f t="shared" si="17"/>
        <v>6.0303030303030299E-3</v>
      </c>
    </row>
    <row r="182" spans="1:19" x14ac:dyDescent="0.2">
      <c r="A182" t="s">
        <v>167</v>
      </c>
      <c r="B182" t="s">
        <v>412</v>
      </c>
      <c r="C182" t="s">
        <v>324</v>
      </c>
      <c r="D182" t="s">
        <v>223</v>
      </c>
      <c r="E182" s="20">
        <v>86000</v>
      </c>
      <c r="F182" s="20">
        <v>96000</v>
      </c>
      <c r="G182" s="20">
        <v>105000</v>
      </c>
      <c r="H182">
        <v>435</v>
      </c>
      <c r="I182">
        <v>457</v>
      </c>
      <c r="J182">
        <v>254</v>
      </c>
      <c r="K182" s="1">
        <f t="shared" si="15"/>
        <v>6.8801240700556265E-2</v>
      </c>
      <c r="L182" s="20">
        <v>800</v>
      </c>
      <c r="M182" s="20">
        <v>808</v>
      </c>
      <c r="N182" s="20">
        <v>795</v>
      </c>
      <c r="O182">
        <v>5775</v>
      </c>
      <c r="P182">
        <v>1286</v>
      </c>
      <c r="Q182">
        <v>517</v>
      </c>
      <c r="R182" s="1">
        <f t="shared" si="16"/>
        <v>-2.0876887446026338E-3</v>
      </c>
      <c r="S182" s="2">
        <f t="shared" si="17"/>
        <v>7.5714285714285718E-3</v>
      </c>
    </row>
    <row r="183" spans="1:19" x14ac:dyDescent="0.2">
      <c r="A183" t="s">
        <v>100</v>
      </c>
      <c r="B183" t="s">
        <v>356</v>
      </c>
      <c r="C183" t="s">
        <v>357</v>
      </c>
      <c r="D183" t="s">
        <v>454</v>
      </c>
      <c r="E183" s="20">
        <v>146500</v>
      </c>
      <c r="F183" s="20">
        <v>159500</v>
      </c>
      <c r="G183" s="20">
        <v>179000</v>
      </c>
      <c r="H183">
        <v>623</v>
      </c>
      <c r="I183">
        <v>633</v>
      </c>
      <c r="J183">
        <v>469</v>
      </c>
      <c r="K183" s="1">
        <f t="shared" si="15"/>
        <v>6.9067520619458644E-2</v>
      </c>
      <c r="L183" s="20">
        <v>750</v>
      </c>
      <c r="M183" s="20">
        <v>750</v>
      </c>
      <c r="N183" s="20">
        <v>745</v>
      </c>
      <c r="O183">
        <v>6339</v>
      </c>
      <c r="P183">
        <v>2238</v>
      </c>
      <c r="Q183">
        <v>910</v>
      </c>
      <c r="R183" s="1">
        <f t="shared" si="16"/>
        <v>-2.2271788654099067E-3</v>
      </c>
      <c r="S183" s="2">
        <f t="shared" si="17"/>
        <v>4.1620111731843577E-3</v>
      </c>
    </row>
    <row r="184" spans="1:19" x14ac:dyDescent="0.2">
      <c r="A184" t="s">
        <v>113</v>
      </c>
      <c r="B184" t="s">
        <v>382</v>
      </c>
      <c r="C184" t="s">
        <v>254</v>
      </c>
      <c r="D184" t="s">
        <v>224</v>
      </c>
      <c r="E184" s="20">
        <v>74500</v>
      </c>
      <c r="F184" s="20">
        <v>79900</v>
      </c>
      <c r="G184" s="20">
        <v>90000</v>
      </c>
      <c r="H184">
        <v>516</v>
      </c>
      <c r="I184">
        <v>551</v>
      </c>
      <c r="J184">
        <v>421</v>
      </c>
      <c r="K184" s="1">
        <f t="shared" si="15"/>
        <v>6.5030582787610758E-2</v>
      </c>
      <c r="L184" s="20">
        <v>700</v>
      </c>
      <c r="M184" s="20">
        <v>699</v>
      </c>
      <c r="N184" s="20">
        <v>695</v>
      </c>
      <c r="O184">
        <v>5909</v>
      </c>
      <c r="P184">
        <v>1126</v>
      </c>
      <c r="Q184">
        <v>416</v>
      </c>
      <c r="R184" s="1">
        <f t="shared" si="16"/>
        <v>-2.3866439186505106E-3</v>
      </c>
      <c r="S184" s="2">
        <f t="shared" si="17"/>
        <v>7.7222222222222223E-3</v>
      </c>
    </row>
    <row r="185" spans="1:19" x14ac:dyDescent="0.2">
      <c r="A185" t="s">
        <v>131</v>
      </c>
      <c r="B185" t="s">
        <v>416</v>
      </c>
      <c r="C185" t="s">
        <v>417</v>
      </c>
      <c r="D185" t="s">
        <v>224</v>
      </c>
      <c r="E185" s="20">
        <v>130000</v>
      </c>
      <c r="F185" s="20">
        <v>139000</v>
      </c>
      <c r="G185" s="20">
        <v>160000</v>
      </c>
      <c r="H185">
        <v>428</v>
      </c>
      <c r="I185">
        <v>560</v>
      </c>
      <c r="J185">
        <v>364</v>
      </c>
      <c r="K185" s="1">
        <f t="shared" si="15"/>
        <v>7.1664579674248774E-2</v>
      </c>
      <c r="L185" s="20">
        <v>820</v>
      </c>
      <c r="M185" s="20">
        <v>860</v>
      </c>
      <c r="N185" s="20">
        <v>800</v>
      </c>
      <c r="O185">
        <v>4527</v>
      </c>
      <c r="P185">
        <v>2321</v>
      </c>
      <c r="Q185">
        <v>706</v>
      </c>
      <c r="R185" s="1">
        <f t="shared" si="16"/>
        <v>-8.1970899914064477E-3</v>
      </c>
      <c r="S185" s="2">
        <f t="shared" si="17"/>
        <v>5.0000000000000001E-3</v>
      </c>
    </row>
    <row r="186" spans="1:19" x14ac:dyDescent="0.2">
      <c r="A186" t="s">
        <v>168</v>
      </c>
      <c r="B186" t="s">
        <v>343</v>
      </c>
      <c r="C186" t="s">
        <v>247</v>
      </c>
      <c r="D186" t="s">
        <v>223</v>
      </c>
      <c r="E186" s="20">
        <v>270000</v>
      </c>
      <c r="F186" s="20">
        <v>299000</v>
      </c>
      <c r="G186" s="20">
        <v>312500</v>
      </c>
      <c r="H186">
        <v>704</v>
      </c>
      <c r="I186">
        <v>670</v>
      </c>
      <c r="J186">
        <v>252</v>
      </c>
      <c r="K186" s="1">
        <f t="shared" si="15"/>
        <v>4.9934208245727696E-2</v>
      </c>
      <c r="L186" s="20">
        <v>1800</v>
      </c>
      <c r="M186" s="20">
        <v>1800</v>
      </c>
      <c r="N186" s="20">
        <v>1750</v>
      </c>
      <c r="O186">
        <v>14304</v>
      </c>
      <c r="P186">
        <v>22250</v>
      </c>
      <c r="Q186">
        <v>8236</v>
      </c>
      <c r="R186" s="1">
        <f t="shared" si="16"/>
        <v>-9.3463412061450812E-3</v>
      </c>
      <c r="S186" s="2">
        <f t="shared" si="17"/>
        <v>5.5999999999999999E-3</v>
      </c>
    </row>
    <row r="187" spans="1:19" x14ac:dyDescent="0.2">
      <c r="A187" t="s">
        <v>72</v>
      </c>
      <c r="B187" t="s">
        <v>302</v>
      </c>
      <c r="C187" t="s">
        <v>254</v>
      </c>
      <c r="D187" t="s">
        <v>224</v>
      </c>
      <c r="E187" s="20">
        <v>81000</v>
      </c>
      <c r="F187" s="20">
        <v>95500</v>
      </c>
      <c r="G187" s="20">
        <v>112000</v>
      </c>
      <c r="H187">
        <v>1006</v>
      </c>
      <c r="I187">
        <v>1102</v>
      </c>
      <c r="J187">
        <v>650</v>
      </c>
      <c r="K187" s="1">
        <f t="shared" si="15"/>
        <v>0.11406620776990772</v>
      </c>
      <c r="L187" s="20">
        <v>749</v>
      </c>
      <c r="M187" s="20">
        <v>735</v>
      </c>
      <c r="N187" s="20">
        <v>725</v>
      </c>
      <c r="O187">
        <v>7452</v>
      </c>
      <c r="P187">
        <v>2360</v>
      </c>
      <c r="Q187">
        <v>698</v>
      </c>
      <c r="R187" s="1">
        <f t="shared" si="16"/>
        <v>-1.0797064926449496E-2</v>
      </c>
      <c r="S187" s="2">
        <f t="shared" si="17"/>
        <v>6.4732142857142861E-3</v>
      </c>
    </row>
    <row r="188" spans="1:19" x14ac:dyDescent="0.2">
      <c r="A188" t="s">
        <v>90</v>
      </c>
      <c r="B188" t="s">
        <v>353</v>
      </c>
      <c r="C188" t="s">
        <v>239</v>
      </c>
      <c r="D188" t="s">
        <v>224</v>
      </c>
      <c r="E188" s="20">
        <v>140000</v>
      </c>
      <c r="F188" s="20">
        <v>183100</v>
      </c>
      <c r="G188" s="20">
        <v>181300</v>
      </c>
      <c r="H188">
        <v>637</v>
      </c>
      <c r="I188">
        <v>586</v>
      </c>
      <c r="J188">
        <v>524</v>
      </c>
      <c r="K188" s="1">
        <f t="shared" si="15"/>
        <v>8.9991863699331764E-2</v>
      </c>
      <c r="L188" s="20">
        <v>700</v>
      </c>
      <c r="M188" s="20">
        <v>779</v>
      </c>
      <c r="N188" s="20">
        <v>675</v>
      </c>
      <c r="O188">
        <v>3965</v>
      </c>
      <c r="P188">
        <v>1238</v>
      </c>
      <c r="Q188">
        <v>511</v>
      </c>
      <c r="R188" s="1">
        <f t="shared" si="16"/>
        <v>-1.2049365987475746E-2</v>
      </c>
      <c r="S188" s="2">
        <f t="shared" si="17"/>
        <v>3.7231108659680086E-3</v>
      </c>
    </row>
    <row r="189" spans="1:19" x14ac:dyDescent="0.2">
      <c r="A189" t="s">
        <v>125</v>
      </c>
      <c r="B189" t="s">
        <v>380</v>
      </c>
      <c r="C189" t="s">
        <v>283</v>
      </c>
      <c r="D189" t="s">
        <v>224</v>
      </c>
      <c r="E189" s="20">
        <v>230000</v>
      </c>
      <c r="F189" s="20">
        <v>285300</v>
      </c>
      <c r="G189" s="20">
        <v>289900</v>
      </c>
      <c r="H189">
        <v>520</v>
      </c>
      <c r="I189">
        <v>625</v>
      </c>
      <c r="J189">
        <v>385</v>
      </c>
      <c r="K189" s="1">
        <f t="shared" si="15"/>
        <v>8.0206517037094027E-2</v>
      </c>
      <c r="L189" s="20">
        <v>1225</v>
      </c>
      <c r="M189" s="20">
        <v>1230</v>
      </c>
      <c r="N189" s="20">
        <v>1170</v>
      </c>
      <c r="O189">
        <v>18765</v>
      </c>
      <c r="P189">
        <v>4579</v>
      </c>
      <c r="Q189">
        <v>1059</v>
      </c>
      <c r="R189" s="1">
        <f t="shared" si="16"/>
        <v>-1.5195726894731143E-2</v>
      </c>
      <c r="S189" s="2">
        <f t="shared" si="17"/>
        <v>4.0358744394618836E-3</v>
      </c>
    </row>
    <row r="190" spans="1:19" x14ac:dyDescent="0.2">
      <c r="A190" t="s">
        <v>124</v>
      </c>
      <c r="B190" t="s">
        <v>419</v>
      </c>
      <c r="C190" t="s">
        <v>243</v>
      </c>
      <c r="D190" t="s">
        <v>222</v>
      </c>
      <c r="E190" s="20">
        <v>115000</v>
      </c>
      <c r="F190" s="20">
        <v>130000</v>
      </c>
      <c r="G190" s="20">
        <v>137000</v>
      </c>
      <c r="H190">
        <v>424</v>
      </c>
      <c r="I190">
        <v>610</v>
      </c>
      <c r="J190">
        <v>389</v>
      </c>
      <c r="K190" s="1">
        <f t="shared" si="15"/>
        <v>6.008553594378685E-2</v>
      </c>
      <c r="L190" s="20">
        <v>840</v>
      </c>
      <c r="M190" s="20">
        <v>829</v>
      </c>
      <c r="N190" s="20">
        <v>800</v>
      </c>
      <c r="O190">
        <v>8464</v>
      </c>
      <c r="P190">
        <v>1659</v>
      </c>
      <c r="Q190">
        <v>793</v>
      </c>
      <c r="R190" s="1">
        <f t="shared" si="16"/>
        <v>-1.6131853193803058E-2</v>
      </c>
      <c r="S190" s="2">
        <f t="shared" si="17"/>
        <v>5.8394160583941602E-3</v>
      </c>
    </row>
    <row r="191" spans="1:19" x14ac:dyDescent="0.2">
      <c r="A191" t="s">
        <v>43</v>
      </c>
      <c r="B191" t="s">
        <v>257</v>
      </c>
      <c r="C191" t="s">
        <v>258</v>
      </c>
      <c r="D191" t="s">
        <v>226</v>
      </c>
      <c r="E191" s="20">
        <v>411100</v>
      </c>
      <c r="F191" s="20">
        <v>435000</v>
      </c>
      <c r="G191" s="20">
        <v>438000</v>
      </c>
      <c r="H191">
        <v>1820</v>
      </c>
      <c r="I191">
        <v>1757</v>
      </c>
      <c r="J191">
        <v>1095</v>
      </c>
      <c r="K191" s="1">
        <f t="shared" si="15"/>
        <v>2.13522373131243E-2</v>
      </c>
      <c r="L191" s="20">
        <v>1485</v>
      </c>
      <c r="M191" s="20">
        <v>1585</v>
      </c>
      <c r="N191" s="20">
        <v>1400</v>
      </c>
      <c r="O191">
        <v>24531</v>
      </c>
      <c r="P191">
        <v>11801</v>
      </c>
      <c r="Q191">
        <v>3796</v>
      </c>
      <c r="R191" s="1">
        <f t="shared" si="16"/>
        <v>-1.9455757402566998E-2</v>
      </c>
      <c r="S191" s="2">
        <f t="shared" si="17"/>
        <v>3.1963470319634705E-3</v>
      </c>
    </row>
    <row r="192" spans="1:19" x14ac:dyDescent="0.2">
      <c r="A192" t="s">
        <v>189</v>
      </c>
      <c r="B192" t="s">
        <v>399</v>
      </c>
      <c r="C192" t="s">
        <v>328</v>
      </c>
      <c r="D192" t="s">
        <v>223</v>
      </c>
      <c r="E192" s="20">
        <v>157000</v>
      </c>
      <c r="F192" s="20">
        <v>139900</v>
      </c>
      <c r="G192" s="20">
        <v>132000</v>
      </c>
      <c r="H192">
        <v>467</v>
      </c>
      <c r="I192">
        <v>439</v>
      </c>
      <c r="J192">
        <v>220</v>
      </c>
      <c r="K192" s="1">
        <f t="shared" si="15"/>
        <v>-5.6175109681421476E-2</v>
      </c>
      <c r="L192" s="20">
        <v>750</v>
      </c>
      <c r="M192" s="20">
        <v>700</v>
      </c>
      <c r="N192" s="20">
        <v>700</v>
      </c>
      <c r="O192">
        <v>4901</v>
      </c>
      <c r="P192">
        <v>1786</v>
      </c>
      <c r="Q192">
        <v>886</v>
      </c>
      <c r="R192" s="1">
        <f t="shared" si="16"/>
        <v>-2.2735194081174859E-2</v>
      </c>
      <c r="S192" s="2">
        <f t="shared" si="17"/>
        <v>5.3030303030303034E-3</v>
      </c>
    </row>
    <row r="193" spans="1:19" x14ac:dyDescent="0.2">
      <c r="A193" t="s">
        <v>161</v>
      </c>
      <c r="B193" t="s">
        <v>397</v>
      </c>
      <c r="C193" t="s">
        <v>258</v>
      </c>
      <c r="D193" t="s">
        <v>226</v>
      </c>
      <c r="E193" s="20">
        <v>355000</v>
      </c>
      <c r="F193" s="20">
        <v>449959</v>
      </c>
      <c r="G193" s="20">
        <v>430000</v>
      </c>
      <c r="H193">
        <v>477</v>
      </c>
      <c r="I193">
        <v>466</v>
      </c>
      <c r="J193">
        <v>275</v>
      </c>
      <c r="K193" s="1">
        <f t="shared" si="15"/>
        <v>6.5974218029114517E-2</v>
      </c>
      <c r="L193" s="20">
        <v>1395</v>
      </c>
      <c r="M193" s="20">
        <v>597</v>
      </c>
      <c r="N193" s="20">
        <v>1295</v>
      </c>
      <c r="O193">
        <v>982</v>
      </c>
      <c r="P193">
        <v>1326</v>
      </c>
      <c r="Q193">
        <v>649</v>
      </c>
      <c r="R193" s="1">
        <f t="shared" si="16"/>
        <v>-2.4489712766582517E-2</v>
      </c>
      <c r="S193" s="2">
        <f t="shared" si="17"/>
        <v>3.0116279069767444E-3</v>
      </c>
    </row>
  </sheetData>
  <autoFilter ref="A1:S193" xr:uid="{E032FAA8-819C-DC47-B897-3740AF049A10}">
    <sortState ref="A2:S193">
      <sortCondition descending="1" ref="R1:R19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Comparisons</vt:lpstr>
      <vt:lpstr>July Markets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Meyer</dc:creator>
  <cp:lastModifiedBy>Allison Leung</cp:lastModifiedBy>
  <dcterms:created xsi:type="dcterms:W3CDTF">2020-06-01T09:43:57Z</dcterms:created>
  <dcterms:modified xsi:type="dcterms:W3CDTF">2020-07-24T21:12:09Z</dcterms:modified>
</cp:coreProperties>
</file>